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7A705FEE-8B0F-4F8D-8EC8-2E0BBCD4F0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ntries" sheetId="8" r:id="rId1"/>
    <sheet name="Sectors and Processes" sheetId="2" r:id="rId2"/>
    <sheet name="Sample PRO Data" sheetId="11" r:id="rId3"/>
    <sheet name="2025 PRO Data Licensing Fees" sheetId="4" r:id="rId4"/>
    <sheet name="Sample PLUS Data" sheetId="14" r:id="rId5"/>
    <sheet name="2025 PLUS Data Licensing Fee" sheetId="16" r:id="rId6"/>
    <sheet name="Sample CORE Data" sheetId="15" r:id="rId7"/>
    <sheet name="2025 CORE Data Licensing Fee" sheetId="17" r:id="rId8"/>
  </sheets>
  <externalReferences>
    <externalReference r:id="rId9"/>
    <externalReference r:id="rId10"/>
    <externalReference r:id="rId11"/>
    <externalReference r:id="rId12"/>
  </externalReferences>
  <definedNames>
    <definedName name="Approved">[1]Sheet4!$B$5:$B$6</definedName>
    <definedName name="Client_Loyalty_Query" localSheetId="0">#REF!</definedName>
    <definedName name="Client_Loyalty_Query" localSheetId="6">#REF!</definedName>
    <definedName name="Client_Loyalty_Query" localSheetId="4">#REF!</definedName>
    <definedName name="Client_Loyalty_Query" localSheetId="2">#REF!</definedName>
    <definedName name="Client_Loyalty_Query">#REF!</definedName>
    <definedName name="Minchart1">[2]Formulas!$U$2:$U$13</definedName>
    <definedName name="qry_GMOL24b_Reports" localSheetId="0">#REF!</definedName>
    <definedName name="qry_GMOL24b_Reports" localSheetId="6">#REF!</definedName>
    <definedName name="qry_GMOL24b_Reports" localSheetId="4">#REF!</definedName>
    <definedName name="qry_GMOL24b_Reports" localSheetId="2">#REF!</definedName>
    <definedName name="qry_GMOL24b_Reports">#REF!</definedName>
    <definedName name="rngAllLists">[2]Formulas!$C$59:$G$217</definedName>
    <definedName name="rngChart2Area">'[2]Monthly Data'!$I$4:$P$16</definedName>
    <definedName name="rngChart2Fld1">'[2]Monthly Data'!$I$4</definedName>
    <definedName name="rngChart2MinBar">[2]Formulas!$E$19</definedName>
    <definedName name="rngChart2Series1Name">'[2]Monthly Data'!$J$4</definedName>
    <definedName name="rngChart2Series1Values">'[2]Monthly Data'!$J$5:$J$16</definedName>
    <definedName name="rngChart2Series2Name">'[2]Monthly Data'!$K$4</definedName>
    <definedName name="rngChart2Series2Values">'[2]Monthly Data'!$K$5:$K$16</definedName>
    <definedName name="rngChart2Series3Name">'[2]Monthly Data'!$L$4</definedName>
    <definedName name="rngChart2Series3Values">'[2]Monthly Data'!$L$5:$L$16</definedName>
    <definedName name="rngChart2Series4Name">'[2]Monthly Data'!$O$4</definedName>
    <definedName name="rngChart2Series4Values">'[2]Monthly Data'!$O$5:$O$16</definedName>
    <definedName name="rngChart2Series5Name">'[2]Monthly Data'!$P$4</definedName>
    <definedName name="rngChart2Series5Values">'[2]Monthly Data'!$P$5:$P$16</definedName>
    <definedName name="rngChart2Series6Name">'[2]Monthly Data'!$N$4</definedName>
    <definedName name="rngChart2Series6Values">'[2]Monthly Data'!$N$5:$N$16</definedName>
    <definedName name="rngChart2XaxisLabels">'[2]Monthly Data'!$I$5:$I$16</definedName>
    <definedName name="rngChart2XAxisName">'[2]Monthly Data'!$I$4</definedName>
    <definedName name="rngChartTitle1">[2]Formulas!$E$6</definedName>
    <definedName name="rngChartTitle2">[2]Formulas!$E$7</definedName>
    <definedName name="rngChartTitle3">[2]Formulas!$E$8</definedName>
    <definedName name="rngChartTitle4">[2]Formulas!$E$9</definedName>
    <definedName name="rngCrit1">[2]Formulas!$C$33:$C$34</definedName>
    <definedName name="rngData">'[2]Monthly Data'!$B$4:$E$16</definedName>
    <definedName name="rngData2">'[2]Monthly Data'!$B$4:$E$16</definedName>
    <definedName name="rngData2Fld1">'[2]Monthly Data'!$B$4</definedName>
    <definedName name="rngData2Top">'[2]Monthly Data'!$B$5</definedName>
    <definedName name="rngData2Unacceptables">'[2]Monthly Data'!$L$4:$S$16</definedName>
    <definedName name="rngDataMonth">'[2]Monthly Data'!$B$5:$B$16</definedName>
    <definedName name="rngDSum2">[2]Formulas!$E$15</definedName>
    <definedName name="rngDSum2Den">[2]Formulas!$E$16</definedName>
    <definedName name="rngEnterpriseLink">[2]Formulas!$E$4</definedName>
    <definedName name="rngFirstEnterprise">[2]Formulas!$C$59</definedName>
    <definedName name="rngFirstGroup">[2]Formulas!$E$59</definedName>
    <definedName name="rngFirstTier">[2]Formulas!$I$59</definedName>
    <definedName name="rngFirstType">[2]Formulas!$G$59</definedName>
    <definedName name="rngFld1">[2]Formulas!$C$58</definedName>
    <definedName name="rngFld2">[2]Formulas!$E$58</definedName>
    <definedName name="rngFld3">[2]Formulas!$G$58</definedName>
    <definedName name="rngFld4">[2]Formulas!$I$58</definedName>
    <definedName name="rngGroupIndex">[2]Formulas!$E$5</definedName>
    <definedName name="rngGroupLink">[2]Formulas!$E$2</definedName>
    <definedName name="rngGroupList">[2]Formulas!$B$3:$B$20</definedName>
    <definedName name="rngHome2" localSheetId="0">#REF!</definedName>
    <definedName name="rngHome2" localSheetId="6">#REF!</definedName>
    <definedName name="rngHome2" localSheetId="4">#REF!</definedName>
    <definedName name="rngHome2" localSheetId="2">#REF!</definedName>
    <definedName name="rngHome2">#REF!</definedName>
    <definedName name="rngIndex1">[2]Formulas!$C$56</definedName>
    <definedName name="rngIndex2">[2]Formulas!$E$56</definedName>
    <definedName name="rngIndex3">[2]Formulas!$G$56</definedName>
    <definedName name="rngIndex4">[2]Formulas!$I$56</definedName>
    <definedName name="rngLines">[2]Formulas!$E$18</definedName>
    <definedName name="rngLink1">[2]Formulas!$C$53</definedName>
    <definedName name="rngLink2">[2]Formulas!$E$53</definedName>
    <definedName name="rngLink3">[2]Formulas!$G$53</definedName>
    <definedName name="rngLink4">[2]Formulas!$I$53</definedName>
    <definedName name="rngList1">[2]Formulas!$C$59:$C$63</definedName>
    <definedName name="rngList2">[2]Formulas!$E$59:$E$64</definedName>
    <definedName name="rngList3">[2]Formulas!$G$59:$G$60</definedName>
    <definedName name="rngList4">[2]Formulas!$I$59:$I$60</definedName>
    <definedName name="rngMaxMonth">[2]Formulas!$E$30</definedName>
    <definedName name="rngMaxyear">[2]Formulas!$E$29</definedName>
    <definedName name="rngMinMonth">[2]Formulas!$E$13</definedName>
    <definedName name="rngminvaluechart1">[2]Formulas!$U$15</definedName>
    <definedName name="rngMinYear">[2]Formulas!$E$12</definedName>
    <definedName name="rngMonthlyMinValue">[2]Formulas!$E$28</definedName>
    <definedName name="rngSelectedExpected">[2]Formulas!$E$10</definedName>
    <definedName name="rngSelectedMinimum">[2]Formulas!$E$11</definedName>
    <definedName name="rngTypeLink">[2]Formulas!$E$3</definedName>
    <definedName name="rngxaxis">[2]Formulas!$E$14</definedName>
    <definedName name="rngXAxisVLookup">[2]Formulas!$L$1:$M$12</definedName>
    <definedName name="rngYScaleCrit">[2]Formulas!$E$24:$F$25</definedName>
    <definedName name="rngYScaleLowerLimit">[2]Formulas!$E$17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15" l="1"/>
  <c r="C43" i="15"/>
  <c r="C42" i="15"/>
  <c r="C41" i="15"/>
  <c r="G44" i="15"/>
  <c r="G43" i="15"/>
  <c r="G42" i="15"/>
  <c r="G41" i="15"/>
  <c r="H44" i="15"/>
  <c r="H43" i="15"/>
  <c r="H42" i="15"/>
  <c r="H41" i="15"/>
  <c r="F44" i="15"/>
  <c r="F43" i="15"/>
  <c r="F42" i="15"/>
  <c r="F41" i="15"/>
  <c r="E44" i="15"/>
  <c r="E43" i="15"/>
  <c r="E42" i="15"/>
  <c r="E41" i="15"/>
  <c r="D44" i="15"/>
  <c r="D43" i="15"/>
  <c r="D42" i="15"/>
  <c r="D41" i="15"/>
  <c r="AX43" i="11"/>
  <c r="AX42" i="11"/>
  <c r="AX41" i="11"/>
  <c r="AX40" i="11"/>
  <c r="I43" i="11"/>
  <c r="I42" i="11"/>
  <c r="I41" i="11"/>
  <c r="I40" i="11"/>
  <c r="H43" i="11"/>
  <c r="H42" i="11"/>
  <c r="H41" i="11"/>
  <c r="H40" i="11"/>
  <c r="AC43" i="14"/>
  <c r="AB43" i="14"/>
  <c r="AA43" i="14"/>
  <c r="Z43" i="14"/>
  <c r="Y43" i="14"/>
  <c r="X43" i="14"/>
  <c r="W43" i="14"/>
  <c r="V43" i="14"/>
  <c r="T43" i="14"/>
  <c r="S43" i="14"/>
  <c r="R43" i="14"/>
  <c r="P43" i="14"/>
  <c r="O43" i="14"/>
  <c r="N43" i="14"/>
  <c r="L43" i="14"/>
  <c r="K43" i="14"/>
  <c r="J43" i="14"/>
  <c r="H43" i="14"/>
  <c r="G43" i="14"/>
  <c r="F43" i="14"/>
  <c r="D43" i="14"/>
  <c r="C43" i="14"/>
  <c r="AC42" i="14"/>
  <c r="AB42" i="14"/>
  <c r="AA42" i="14"/>
  <c r="Z42" i="14"/>
  <c r="Y42" i="14"/>
  <c r="X42" i="14"/>
  <c r="W42" i="14"/>
  <c r="V42" i="14"/>
  <c r="T42" i="14"/>
  <c r="S42" i="14"/>
  <c r="R42" i="14"/>
  <c r="P42" i="14"/>
  <c r="O42" i="14"/>
  <c r="N42" i="14"/>
  <c r="L42" i="14"/>
  <c r="K42" i="14"/>
  <c r="J42" i="14"/>
  <c r="H42" i="14"/>
  <c r="G42" i="14"/>
  <c r="F42" i="14"/>
  <c r="D42" i="14"/>
  <c r="C42" i="14"/>
  <c r="AC41" i="14"/>
  <c r="AB41" i="14"/>
  <c r="AA41" i="14"/>
  <c r="Z41" i="14"/>
  <c r="Y41" i="14"/>
  <c r="X41" i="14"/>
  <c r="W41" i="14"/>
  <c r="V41" i="14"/>
  <c r="T41" i="14"/>
  <c r="S41" i="14"/>
  <c r="R41" i="14"/>
  <c r="P41" i="14"/>
  <c r="O41" i="14"/>
  <c r="N41" i="14"/>
  <c r="L41" i="14"/>
  <c r="K41" i="14"/>
  <c r="J41" i="14"/>
  <c r="H41" i="14"/>
  <c r="G41" i="14"/>
  <c r="F41" i="14"/>
  <c r="D41" i="14"/>
  <c r="C41" i="14"/>
  <c r="AC40" i="14"/>
  <c r="AB40" i="14"/>
  <c r="AA40" i="14"/>
  <c r="Z40" i="14"/>
  <c r="Y40" i="14"/>
  <c r="X40" i="14"/>
  <c r="W40" i="14"/>
  <c r="V40" i="14"/>
  <c r="T40" i="14"/>
  <c r="S40" i="14"/>
  <c r="R40" i="14"/>
  <c r="P40" i="14"/>
  <c r="O40" i="14"/>
  <c r="N40" i="14"/>
  <c r="L40" i="14"/>
  <c r="K40" i="14"/>
  <c r="J40" i="14"/>
  <c r="H40" i="14"/>
  <c r="G40" i="14"/>
  <c r="F40" i="14"/>
  <c r="D40" i="14"/>
  <c r="C40" i="14"/>
  <c r="BA43" i="11"/>
  <c r="AZ43" i="11"/>
  <c r="AY43" i="11"/>
  <c r="AW43" i="11"/>
  <c r="AV43" i="11"/>
  <c r="AU43" i="11"/>
  <c r="AT43" i="11"/>
  <c r="AS43" i="11"/>
  <c r="AQ43" i="11"/>
  <c r="AP43" i="11"/>
  <c r="AO43" i="11"/>
  <c r="AN43" i="11"/>
  <c r="AM43" i="11"/>
  <c r="AL43" i="11"/>
  <c r="AK43" i="11"/>
  <c r="AJ43" i="11"/>
  <c r="AH43" i="11"/>
  <c r="AG43" i="11"/>
  <c r="AF43" i="11"/>
  <c r="AD43" i="11"/>
  <c r="AC43" i="11"/>
  <c r="AB43" i="11"/>
  <c r="Z43" i="11"/>
  <c r="Y43" i="11"/>
  <c r="X43" i="11"/>
  <c r="V43" i="11"/>
  <c r="U43" i="11"/>
  <c r="T43" i="11"/>
  <c r="R43" i="11"/>
  <c r="Q43" i="11"/>
  <c r="P43" i="11"/>
  <c r="O43" i="11"/>
  <c r="N43" i="11"/>
  <c r="M43" i="11"/>
  <c r="L43" i="11"/>
  <c r="K43" i="11"/>
  <c r="G43" i="11"/>
  <c r="F43" i="11"/>
  <c r="E43" i="11"/>
  <c r="D43" i="11"/>
  <c r="BA42" i="11"/>
  <c r="AZ42" i="11"/>
  <c r="AY42" i="11"/>
  <c r="AW42" i="11"/>
  <c r="AV42" i="11"/>
  <c r="AU42" i="11"/>
  <c r="AT42" i="11"/>
  <c r="AS42" i="11"/>
  <c r="AQ42" i="11"/>
  <c r="AP42" i="11"/>
  <c r="AO42" i="11"/>
  <c r="AN42" i="11"/>
  <c r="AM42" i="11"/>
  <c r="AL42" i="11"/>
  <c r="AK42" i="11"/>
  <c r="AJ42" i="11"/>
  <c r="AH42" i="11"/>
  <c r="AG42" i="11"/>
  <c r="AF42" i="11"/>
  <c r="AD42" i="11"/>
  <c r="AC42" i="11"/>
  <c r="AB42" i="11"/>
  <c r="Z42" i="11"/>
  <c r="Y42" i="11"/>
  <c r="X42" i="11"/>
  <c r="V42" i="11"/>
  <c r="U42" i="11"/>
  <c r="T42" i="11"/>
  <c r="R42" i="11"/>
  <c r="Q42" i="11"/>
  <c r="P42" i="11"/>
  <c r="O42" i="11"/>
  <c r="N42" i="11"/>
  <c r="M42" i="11"/>
  <c r="L42" i="11"/>
  <c r="K42" i="11"/>
  <c r="G42" i="11"/>
  <c r="F42" i="11"/>
  <c r="E42" i="11"/>
  <c r="D42" i="11"/>
  <c r="BA41" i="11"/>
  <c r="AZ41" i="11"/>
  <c r="AY41" i="11"/>
  <c r="AW41" i="11"/>
  <c r="AV41" i="11"/>
  <c r="AU41" i="11"/>
  <c r="AT41" i="11"/>
  <c r="AS41" i="11"/>
  <c r="AQ41" i="11"/>
  <c r="AP41" i="11"/>
  <c r="AO41" i="11"/>
  <c r="AN41" i="11"/>
  <c r="AM41" i="11"/>
  <c r="AL41" i="11"/>
  <c r="AK41" i="11"/>
  <c r="AJ41" i="11"/>
  <c r="AH41" i="11"/>
  <c r="AG41" i="11"/>
  <c r="AF41" i="11"/>
  <c r="AD41" i="11"/>
  <c r="AC41" i="11"/>
  <c r="AB41" i="11"/>
  <c r="Z41" i="11"/>
  <c r="Y41" i="11"/>
  <c r="X41" i="11"/>
  <c r="V41" i="11"/>
  <c r="U41" i="11"/>
  <c r="T41" i="11"/>
  <c r="R41" i="11"/>
  <c r="Q41" i="11"/>
  <c r="P41" i="11"/>
  <c r="O41" i="11"/>
  <c r="N41" i="11"/>
  <c r="M41" i="11"/>
  <c r="L41" i="11"/>
  <c r="K41" i="11"/>
  <c r="G41" i="11"/>
  <c r="F41" i="11"/>
  <c r="E41" i="11"/>
  <c r="D41" i="11"/>
  <c r="BA40" i="11"/>
  <c r="AZ40" i="11"/>
  <c r="AY40" i="11"/>
  <c r="AW40" i="11"/>
  <c r="AV40" i="11"/>
  <c r="AU40" i="11"/>
  <c r="AT40" i="11"/>
  <c r="AS40" i="11"/>
  <c r="AQ40" i="11"/>
  <c r="AP40" i="11"/>
  <c r="AO40" i="11"/>
  <c r="AN40" i="11"/>
  <c r="AM40" i="11"/>
  <c r="AL40" i="11"/>
  <c r="AK40" i="11"/>
  <c r="AJ40" i="11"/>
  <c r="AH40" i="11"/>
  <c r="AG40" i="11"/>
  <c r="AF40" i="11"/>
  <c r="AD40" i="11"/>
  <c r="AC40" i="11"/>
  <c r="AB40" i="11"/>
  <c r="Z40" i="11"/>
  <c r="Y40" i="11"/>
  <c r="X40" i="11"/>
  <c r="V40" i="11"/>
  <c r="U40" i="11"/>
  <c r="T40" i="11"/>
  <c r="R40" i="11"/>
  <c r="Q40" i="11"/>
  <c r="P40" i="11"/>
  <c r="O40" i="11"/>
  <c r="N40" i="11"/>
  <c r="M40" i="11"/>
  <c r="L40" i="11"/>
  <c r="K40" i="11"/>
  <c r="G40" i="11"/>
  <c r="F40" i="11"/>
  <c r="E40" i="11"/>
  <c r="D40" i="11"/>
  <c r="C42" i="11" l="1"/>
  <c r="C43" i="11" l="1"/>
  <c r="C40" i="11"/>
  <c r="C41" i="11"/>
</calcChain>
</file>

<file path=xl/sharedStrings.xml><?xml version="1.0" encoding="utf-8"?>
<sst xmlns="http://schemas.openxmlformats.org/spreadsheetml/2006/main" count="327" uniqueCount="137">
  <si>
    <t>Order Fulfillment</t>
  </si>
  <si>
    <t>Software</t>
  </si>
  <si>
    <t>Retail</t>
  </si>
  <si>
    <t>Industry Sector</t>
  </si>
  <si>
    <t>Countries in Database</t>
  </si>
  <si>
    <t>Banking</t>
  </si>
  <si>
    <t>Argentina</t>
  </si>
  <si>
    <t>Consumer Products</t>
  </si>
  <si>
    <t>Australia</t>
  </si>
  <si>
    <t>Brazil</t>
  </si>
  <si>
    <t>Canada</t>
  </si>
  <si>
    <t>Financial Services</t>
  </si>
  <si>
    <t>China</t>
  </si>
  <si>
    <t>Healthcare</t>
  </si>
  <si>
    <t>Costa Rica</t>
  </si>
  <si>
    <t>Hungary</t>
  </si>
  <si>
    <t>India</t>
  </si>
  <si>
    <t>Italy</t>
  </si>
  <si>
    <t>Japan</t>
  </si>
  <si>
    <t>Malaysia</t>
  </si>
  <si>
    <t>Mexico</t>
  </si>
  <si>
    <t>Philippines</t>
  </si>
  <si>
    <t>Poland</t>
  </si>
  <si>
    <t>South Africa</t>
  </si>
  <si>
    <t>United Kingdom</t>
  </si>
  <si>
    <t>United States</t>
  </si>
  <si>
    <t>South Korea</t>
  </si>
  <si>
    <t>Collections</t>
  </si>
  <si>
    <t>Number of Licensed Data Sets</t>
  </si>
  <si>
    <t>Claims</t>
  </si>
  <si>
    <t>Process / Queue</t>
  </si>
  <si>
    <t>Basic Checking and Savings</t>
  </si>
  <si>
    <t>Credit Card</t>
  </si>
  <si>
    <t>Small Business</t>
  </si>
  <si>
    <t>Consumer Loan and Mortgage</t>
  </si>
  <si>
    <t>Customer Service and Billing</t>
  </si>
  <si>
    <t>Technical Support</t>
  </si>
  <si>
    <t>Energy Utilities</t>
  </si>
  <si>
    <t>Residential, Commercial, Industrial</t>
  </si>
  <si>
    <t>Financial Advisory</t>
  </si>
  <si>
    <t>Online Banking</t>
  </si>
  <si>
    <t>Telecom</t>
  </si>
  <si>
    <t>Hospitality</t>
  </si>
  <si>
    <t>Reservations</t>
  </si>
  <si>
    <t>Hotels, Airlines, Rental Car</t>
  </si>
  <si>
    <t>Motor Vehicle</t>
  </si>
  <si>
    <t>Service Desk</t>
  </si>
  <si>
    <t>Desktop Support</t>
  </si>
  <si>
    <t xml:space="preserve">Customer Service   </t>
  </si>
  <si>
    <t>Sales</t>
  </si>
  <si>
    <t>Roadside Assistance</t>
  </si>
  <si>
    <t>Patient Customer Service and Billing</t>
  </si>
  <si>
    <t>Hospital and Clinic Technical Support</t>
  </si>
  <si>
    <t>Property and Casualty Insurance</t>
  </si>
  <si>
    <t>Health Insurance</t>
  </si>
  <si>
    <t>Consumer and B2B Sales and Support</t>
  </si>
  <si>
    <t>Total Licensing Fee</t>
  </si>
  <si>
    <t>Fee per Data Set</t>
  </si>
  <si>
    <t>Benchmark:</t>
  </si>
  <si>
    <t>Process:</t>
  </si>
  <si>
    <t>Call Quality</t>
  </si>
  <si>
    <t>Average Speed of Answer (seconds)</t>
  </si>
  <si>
    <t>Call Abandonment Rate</t>
  </si>
  <si>
    <t>% Answered in 30 Seconds</t>
  </si>
  <si>
    <t>Schedule Adherence</t>
  </si>
  <si>
    <t>Average</t>
  </si>
  <si>
    <t>Max</t>
  </si>
  <si>
    <t>Min</t>
  </si>
  <si>
    <t>Median</t>
  </si>
  <si>
    <t>MetricNet Call Center Benchmarking Data Inventory</t>
  </si>
  <si>
    <t>MetricNet Service Desk and Call Center Benchmarking Data Inventory</t>
  </si>
  <si>
    <t>Vertical Market:</t>
  </si>
  <si>
    <t>INBOUND CHANNEL MIX</t>
  </si>
  <si>
    <t>COST</t>
  </si>
  <si>
    <t>HANDLE TIME</t>
  </si>
  <si>
    <t>VOICE QUALITY</t>
  </si>
  <si>
    <t>VOICE PRODUCTIVITY</t>
  </si>
  <si>
    <t>VOICE SLA</t>
  </si>
  <si>
    <t>AGENT METRICS</t>
  </si>
  <si>
    <t>CHAT METRICS</t>
  </si>
  <si>
    <t>Data Record</t>
  </si>
  <si>
    <t>Voice % of Total</t>
  </si>
  <si>
    <t>Chat % of Total</t>
  </si>
  <si>
    <t>IVR % of Total</t>
  </si>
  <si>
    <t>Web Ticket/Email % of Total</t>
  </si>
  <si>
    <t>Other % of Total</t>
  </si>
  <si>
    <t>Average Cost per Voice Contact</t>
  </si>
  <si>
    <t>Average Cost per Chat Session</t>
  </si>
  <si>
    <t>Average Cost per Web Ticket/Email Contact</t>
  </si>
  <si>
    <t>Average Cost per Agent Assisted Contact (voice, chat, and email/web)</t>
  </si>
  <si>
    <t>Average Cost per Voice Minute</t>
  </si>
  <si>
    <t>Average Cost per Chat Minute</t>
  </si>
  <si>
    <t>Average Cost per Web Ticket/Email Minute</t>
  </si>
  <si>
    <t>Voice Handle Time (minutes)</t>
  </si>
  <si>
    <t>Chat Handle Time (minutes)</t>
  </si>
  <si>
    <t>Web/Email Handle Time (minutes)</t>
  </si>
  <si>
    <t>Voice Customer Satisfaction</t>
  </si>
  <si>
    <t>Net First Contact Resolution Rate</t>
  </si>
  <si>
    <t>Voice Agent Utilization</t>
  </si>
  <si>
    <t>Inbound Voice Contacts per Agent per Month</t>
  </si>
  <si>
    <t>Voice, Chat, and Email Agents as a % of Total Call Center Headcount</t>
  </si>
  <si>
    <t>Annual Agent Turnover</t>
  </si>
  <si>
    <t>Daily Agent Absenteeism</t>
  </si>
  <si>
    <t>Agent Occupancy</t>
  </si>
  <si>
    <t>New Agent Training Hours</t>
  </si>
  <si>
    <t>Annual Agent Training Hours</t>
  </si>
  <si>
    <t>Agent Tenure (months)</t>
  </si>
  <si>
    <t>Agent Job Satisfaction</t>
  </si>
  <si>
    <t>% of Contacts Originating in Chat</t>
  </si>
  <si>
    <t>% of Contacts Resolved in Chat</t>
  </si>
  <si>
    <t>Chat First Contact Resolution Rate</t>
  </si>
  <si>
    <t>% Failover Rate from Chat to Voice</t>
  </si>
  <si>
    <t>Customer Satisfaction in Chat Channel</t>
  </si>
  <si>
    <t>Average Concurrent Chat Sessions</t>
  </si>
  <si>
    <t>Max Concurrent Chat Sessions</t>
  </si>
  <si>
    <t>Number of Chat Sessions per Chat Agent per Month</t>
  </si>
  <si>
    <t>Voice, Chat, and Email Agents as a % of Total Contact Center Headcount</t>
  </si>
  <si>
    <t>Agent Schedule Adherence</t>
  </si>
  <si>
    <t>QUALITY</t>
  </si>
  <si>
    <t>PRODUCTIVITY</t>
  </si>
  <si>
    <t>SLA</t>
  </si>
  <si>
    <t>AGENT</t>
  </si>
  <si>
    <t>Insourced Call Center</t>
  </si>
  <si>
    <t>Sample Data</t>
  </si>
  <si>
    <t>Sample Only.  Data is Not Accurate!</t>
  </si>
  <si>
    <t>Customer Service</t>
  </si>
  <si>
    <t>Voice Bot % of Total</t>
  </si>
  <si>
    <t>Chat Bot % of Total</t>
  </si>
  <si>
    <t>Average Cost per Contact (all contacts, including IVR, Voice Bot and Chat Bot)</t>
  </si>
  <si>
    <t>% Answered in 60 Seconds</t>
  </si>
  <si>
    <t>Chat Abandonment Rate</t>
  </si>
  <si>
    <t>Custom MetricNet Contact Center and Service Desk CORE Benchmarking Data Pricing Schedule</t>
  </si>
  <si>
    <t>Custom MetricNet Contact Center and Service Desk PLUS Benchmarking Data Pricing Schedule</t>
  </si>
  <si>
    <t>Custom MetricNet Contact Center and Service Desk PRO Benchmarking Data Pricing Schedule</t>
  </si>
  <si>
    <t>Sample PLUS Call Center Benchmarking Data</t>
  </si>
  <si>
    <t>Sample PRO Call Center Benchmarking Data</t>
  </si>
  <si>
    <t>Sample CORE Call Center Benchmarking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</si>
</sst>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09]d\-mmm\-yyyy;@"/>
    <numFmt numFmtId="165" formatCode="&quot;$&quot;#,##0"/>
    <numFmt numFmtId="166" formatCode="0.0%"/>
    <numFmt numFmtId="167" formatCode="&quot;$&quot;#,##0.00"/>
    <numFmt numFmtId="168" formatCode="0.0"/>
    <numFmt numFmtId="169" formatCode="#,##0.0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indexed="1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2"/>
      <name val="바탕체"/>
      <family val="1"/>
      <charset val="255"/>
    </font>
    <font>
      <sz val="8"/>
      <name val="Arial"/>
      <family val="2"/>
    </font>
    <font>
      <sz val="10"/>
      <color indexed="8"/>
      <name val="Verdana"/>
      <family val="2"/>
    </font>
    <font>
      <sz val="8"/>
      <name val="Calibri"/>
      <family val="2"/>
    </font>
    <font>
      <b/>
      <sz val="20"/>
      <color indexed="10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2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4">
    <xf numFmtId="0" fontId="0" fillId="0" borderId="0"/>
    <xf numFmtId="0" fontId="21" fillId="0" borderId="0"/>
    <xf numFmtId="0" fontId="1" fillId="0" borderId="0" applyNumberFormat="0" applyFont="0" applyFill="0" applyBorder="0" applyAlignment="0" applyProtection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2" fillId="7" borderId="1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22" borderId="7" applyNumberFormat="0" applyFont="0" applyAlignment="0" applyProtection="0"/>
    <xf numFmtId="9" fontId="4" fillId="0" borderId="0" applyFont="0" applyFill="0" applyBorder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11" fillId="0" borderId="6" applyNumberFormat="0" applyFill="0" applyAlignment="0" applyProtection="0"/>
    <xf numFmtId="0" fontId="18" fillId="0" borderId="0" applyNumberForma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</cellStyleXfs>
  <cellXfs count="118">
    <xf numFmtId="0" fontId="0" fillId="0" borderId="0" xfId="0"/>
    <xf numFmtId="0" fontId="3" fillId="0" borderId="0" xfId="120" applyFont="1"/>
    <xf numFmtId="0" fontId="2" fillId="0" borderId="0" xfId="120" applyFont="1"/>
    <xf numFmtId="0" fontId="2" fillId="0" borderId="0" xfId="120" applyFont="1" applyAlignment="1">
      <alignment horizontal="center"/>
    </xf>
    <xf numFmtId="0" fontId="2" fillId="23" borderId="9" xfId="120" applyFont="1" applyFill="1" applyBorder="1" applyAlignment="1">
      <alignment horizontal="center" vertical="center" wrapText="1"/>
    </xf>
    <xf numFmtId="0" fontId="23" fillId="23" borderId="9" xfId="2" applyFont="1" applyFill="1" applyBorder="1" applyAlignment="1">
      <alignment horizontal="center" wrapText="1"/>
    </xf>
    <xf numFmtId="0" fontId="2" fillId="0" borderId="0" xfId="121" applyFont="1"/>
    <xf numFmtId="165" fontId="2" fillId="23" borderId="9" xfId="121" applyNumberFormat="1" applyFont="1" applyFill="1" applyBorder="1" applyAlignment="1">
      <alignment horizontal="center"/>
    </xf>
    <xf numFmtId="165" fontId="2" fillId="0" borderId="0" xfId="121" applyNumberFormat="1" applyFont="1"/>
    <xf numFmtId="0" fontId="3" fillId="24" borderId="10" xfId="120" applyFont="1" applyFill="1" applyBorder="1" applyAlignment="1">
      <alignment horizontal="center" vertical="center"/>
    </xf>
    <xf numFmtId="0" fontId="4" fillId="23" borderId="9" xfId="120" applyFont="1" applyFill="1" applyBorder="1" applyAlignment="1">
      <alignment horizontal="center" vertical="center" wrapText="1"/>
    </xf>
    <xf numFmtId="0" fontId="23" fillId="0" borderId="9" xfId="2" applyFont="1" applyFill="1" applyBorder="1" applyAlignment="1">
      <alignment wrapText="1"/>
    </xf>
    <xf numFmtId="0" fontId="4" fillId="0" borderId="9" xfId="120" applyFont="1" applyBorder="1"/>
    <xf numFmtId="0" fontId="2" fillId="0" borderId="9" xfId="120" applyFont="1" applyBorder="1"/>
    <xf numFmtId="1" fontId="2" fillId="24" borderId="9" xfId="121" quotePrefix="1" applyNumberFormat="1" applyFont="1" applyFill="1" applyBorder="1" applyAlignment="1">
      <alignment horizontal="center"/>
    </xf>
    <xf numFmtId="0" fontId="3" fillId="24" borderId="10" xfId="121" applyFont="1" applyFill="1" applyBorder="1" applyAlignment="1">
      <alignment horizontal="center" wrapText="1"/>
    </xf>
    <xf numFmtId="0" fontId="3" fillId="24" borderId="10" xfId="121" applyFont="1" applyFill="1" applyBorder="1" applyAlignment="1">
      <alignment horizontal="center"/>
    </xf>
    <xf numFmtId="0" fontId="4" fillId="26" borderId="9" xfId="120" applyFont="1" applyFill="1" applyBorder="1" applyAlignment="1">
      <alignment horizontal="center"/>
    </xf>
    <xf numFmtId="0" fontId="2" fillId="0" borderId="0" xfId="71"/>
    <xf numFmtId="0" fontId="3" fillId="0" borderId="0" xfId="71" applyFont="1"/>
    <xf numFmtId="0" fontId="4" fillId="0" borderId="0" xfId="71" applyFont="1"/>
    <xf numFmtId="0" fontId="2" fillId="0" borderId="0" xfId="71" quotePrefix="1"/>
    <xf numFmtId="0" fontId="25" fillId="0" borderId="0" xfId="71" applyFont="1" applyAlignment="1">
      <alignment vertical="center"/>
    </xf>
    <xf numFmtId="0" fontId="4" fillId="0" borderId="0" xfId="71" applyFont="1" applyAlignment="1">
      <alignment horizontal="center"/>
    </xf>
    <xf numFmtId="0" fontId="2" fillId="24" borderId="9" xfId="71" applyFill="1" applyBorder="1" applyAlignment="1">
      <alignment horizontal="center"/>
    </xf>
    <xf numFmtId="166" fontId="2" fillId="24" borderId="9" xfId="71" applyNumberFormat="1" applyFill="1" applyBorder="1"/>
    <xf numFmtId="167" fontId="2" fillId="24" borderId="9" xfId="71" applyNumberFormat="1" applyFill="1" applyBorder="1"/>
    <xf numFmtId="2" fontId="2" fillId="24" borderId="9" xfId="71" applyNumberFormat="1" applyFill="1" applyBorder="1"/>
    <xf numFmtId="169" fontId="2" fillId="24" borderId="9" xfId="71" applyNumberFormat="1" applyFill="1" applyBorder="1"/>
    <xf numFmtId="3" fontId="2" fillId="24" borderId="9" xfId="71" applyNumberFormat="1" applyFill="1" applyBorder="1"/>
    <xf numFmtId="168" fontId="2" fillId="24" borderId="9" xfId="71" applyNumberFormat="1" applyFill="1" applyBorder="1"/>
    <xf numFmtId="4" fontId="2" fillId="24" borderId="9" xfId="71" applyNumberFormat="1" applyFill="1" applyBorder="1"/>
    <xf numFmtId="0" fontId="3" fillId="24" borderId="9" xfId="71" applyFont="1" applyFill="1" applyBorder="1" applyAlignment="1">
      <alignment horizontal="center" vertical="top" wrapText="1"/>
    </xf>
    <xf numFmtId="0" fontId="3" fillId="0" borderId="15" xfId="71" applyFont="1" applyBorder="1" applyAlignment="1">
      <alignment horizontal="center" vertical="top" wrapText="1"/>
    </xf>
    <xf numFmtId="0" fontId="3" fillId="0" borderId="16" xfId="71" applyFont="1" applyBorder="1" applyAlignment="1">
      <alignment horizontal="center" vertical="top" wrapText="1"/>
    </xf>
    <xf numFmtId="0" fontId="2" fillId="0" borderId="0" xfId="71" applyAlignment="1">
      <alignment vertical="top" wrapText="1"/>
    </xf>
    <xf numFmtId="0" fontId="28" fillId="0" borderId="0" xfId="121" applyFont="1"/>
    <xf numFmtId="0" fontId="28" fillId="0" borderId="0" xfId="120" applyFont="1"/>
    <xf numFmtId="0" fontId="3" fillId="24" borderId="10" xfId="120" applyFont="1" applyFill="1" applyBorder="1" applyAlignment="1">
      <alignment horizontal="center" vertical="center"/>
    </xf>
    <xf numFmtId="0" fontId="3" fillId="24" borderId="11" xfId="120" applyFont="1" applyFill="1" applyBorder="1" applyAlignment="1">
      <alignment horizontal="center" vertical="center"/>
    </xf>
    <xf numFmtId="0" fontId="3" fillId="24" borderId="12" xfId="120" applyFont="1" applyFill="1" applyBorder="1" applyAlignment="1">
      <alignment horizontal="center" vertical="center"/>
    </xf>
    <xf numFmtId="0" fontId="3" fillId="24" borderId="13" xfId="120" applyFont="1" applyFill="1" applyBorder="1" applyAlignment="1">
      <alignment horizontal="center" vertical="center"/>
    </xf>
    <xf numFmtId="0" fontId="3" fillId="24" borderId="14" xfId="120" applyFont="1" applyFill="1" applyBorder="1" applyAlignment="1">
      <alignment horizontal="center" vertical="center"/>
    </xf>
    <xf numFmtId="0" fontId="2" fillId="0" borderId="0" xfId="120" applyFont="1" applyAlignment="1">
      <alignment horizontal="center"/>
    </xf>
    <xf numFmtId="0" fontId="2" fillId="0" borderId="16" xfId="120" applyFont="1" applyBorder="1" applyAlignment="1">
      <alignment horizontal="center"/>
    </xf>
    <xf numFmtId="0" fontId="26" fillId="25" borderId="0" xfId="133" applyFont="1" applyFill="1" applyAlignment="1">
      <alignment horizontal="center"/>
    </xf>
    <xf numFmtId="0" fontId="27" fillId="25" borderId="0" xfId="133" applyFont="1" applyFill="1" applyAlignment="1">
      <alignment horizontal="center"/>
    </xf>
    <xf numFmtId="0" fontId="26" fillId="25" borderId="0" xfId="133" applyFont="1" applyFill="1" applyAlignment="1">
      <alignment horizontal="center" vertical="center"/>
    </xf>
    <xf numFmtId="0" fontId="30" fillId="0" borderId="0" xfId="133" quotePrefix="1"/>
    <xf numFmtId="0" fontId="30" fillId="0" borderId="0" xfId="133" applyAlignment="1">
      <alignment horizontal="center"/>
    </xf>
    <xf numFmtId="0" fontId="3" fillId="24" borderId="14" xfId="133" applyFont="1" applyFill="1" applyBorder="1" applyAlignment="1">
      <alignment horizontal="center" wrapText="1"/>
    </xf>
    <xf numFmtId="0" fontId="3" fillId="0" borderId="16" xfId="133" applyFont="1" applyBorder="1" applyAlignment="1">
      <alignment horizontal="center" wrapText="1"/>
    </xf>
    <xf numFmtId="166" fontId="30" fillId="0" borderId="16" xfId="133" applyNumberFormat="1" applyBorder="1"/>
    <xf numFmtId="166" fontId="30" fillId="24" borderId="9" xfId="133" applyNumberFormat="1" applyFill="1" applyBorder="1"/>
    <xf numFmtId="167" fontId="30" fillId="24" borderId="9" xfId="133" applyNumberFormat="1" applyFill="1" applyBorder="1"/>
    <xf numFmtId="2" fontId="30" fillId="24" borderId="9" xfId="133" applyNumberFormat="1" applyFill="1" applyBorder="1"/>
    <xf numFmtId="169" fontId="30" fillId="24" borderId="9" xfId="133" applyNumberFormat="1" applyFill="1" applyBorder="1"/>
    <xf numFmtId="3" fontId="30" fillId="24" borderId="9" xfId="133" applyNumberFormat="1" applyFill="1" applyBorder="1"/>
    <xf numFmtId="168" fontId="30" fillId="24" borderId="9" xfId="133" applyNumberFormat="1" applyFill="1" applyBorder="1"/>
    <xf numFmtId="0" fontId="3" fillId="24" borderId="9" xfId="133" applyFont="1" applyFill="1" applyBorder="1" applyAlignment="1">
      <alignment horizontal="center" vertical="top" wrapText="1"/>
    </xf>
    <xf numFmtId="0" fontId="3" fillId="0" borderId="15" xfId="133" applyFont="1" applyBorder="1" applyAlignment="1">
      <alignment horizontal="center" vertical="top" wrapText="1"/>
    </xf>
    <xf numFmtId="0" fontId="3" fillId="24" borderId="14" xfId="133" applyFont="1" applyFill="1" applyBorder="1" applyAlignment="1">
      <alignment horizontal="center" vertical="top" wrapText="1"/>
    </xf>
    <xf numFmtId="0" fontId="3" fillId="0" borderId="16" xfId="133" applyFont="1" applyBorder="1" applyAlignment="1">
      <alignment horizontal="center" vertical="top" wrapText="1"/>
    </xf>
    <xf numFmtId="0" fontId="30" fillId="0" borderId="0" xfId="133" applyAlignment="1">
      <alignment vertical="top" wrapText="1"/>
    </xf>
    <xf numFmtId="0" fontId="30" fillId="0" borderId="0" xfId="133"/>
    <xf numFmtId="0" fontId="31" fillId="0" borderId="0" xfId="133" applyFont="1"/>
    <xf numFmtId="0" fontId="3" fillId="0" borderId="0" xfId="133" applyFont="1"/>
    <xf numFmtId="0" fontId="2" fillId="0" borderId="0" xfId="133" applyFont="1"/>
    <xf numFmtId="0" fontId="25" fillId="0" borderId="0" xfId="133" applyFont="1" applyAlignment="1">
      <alignment vertical="center"/>
    </xf>
    <xf numFmtId="0" fontId="2" fillId="0" borderId="0" xfId="133" applyFont="1" applyAlignment="1">
      <alignment horizontal="center"/>
    </xf>
    <xf numFmtId="0" fontId="30" fillId="23" borderId="9" xfId="133" quotePrefix="1" applyFill="1" applyBorder="1" applyAlignment="1">
      <alignment horizontal="center"/>
    </xf>
    <xf numFmtId="166" fontId="30" fillId="0" borderId="15" xfId="133" applyNumberFormat="1" applyBorder="1"/>
    <xf numFmtId="0" fontId="30" fillId="24" borderId="9" xfId="133" applyFill="1" applyBorder="1" applyAlignment="1">
      <alignment horizontal="center"/>
    </xf>
    <xf numFmtId="0" fontId="25" fillId="0" borderId="0" xfId="133" applyFont="1" applyAlignment="1">
      <alignment horizontal="center" vertical="center"/>
    </xf>
    <xf numFmtId="167" fontId="30" fillId="23" borderId="9" xfId="133" applyNumberFormat="1" applyFill="1" applyBorder="1" applyAlignment="1">
      <alignment horizontal="center"/>
    </xf>
    <xf numFmtId="166" fontId="30" fillId="23" borderId="9" xfId="133" applyNumberFormat="1" applyFill="1" applyBorder="1" applyAlignment="1">
      <alignment horizontal="center"/>
    </xf>
    <xf numFmtId="1" fontId="30" fillId="23" borderId="9" xfId="133" applyNumberFormat="1" applyFill="1" applyBorder="1" applyAlignment="1">
      <alignment horizontal="center"/>
    </xf>
    <xf numFmtId="167" fontId="30" fillId="24" borderId="9" xfId="133" applyNumberFormat="1" applyFill="1" applyBorder="1" applyAlignment="1">
      <alignment horizontal="center"/>
    </xf>
    <xf numFmtId="166" fontId="30" fillId="24" borderId="9" xfId="133" applyNumberFormat="1" applyFill="1" applyBorder="1" applyAlignment="1">
      <alignment horizontal="center"/>
    </xf>
    <xf numFmtId="0" fontId="3" fillId="24" borderId="9" xfId="133" applyFont="1" applyFill="1" applyBorder="1" applyAlignment="1">
      <alignment horizontal="center" wrapText="1"/>
    </xf>
    <xf numFmtId="0" fontId="3" fillId="0" borderId="15" xfId="133" applyFont="1" applyBorder="1" applyAlignment="1">
      <alignment horizontal="center" wrapText="1"/>
    </xf>
    <xf numFmtId="0" fontId="3" fillId="24" borderId="9" xfId="133" applyFont="1" applyFill="1" applyBorder="1" applyAlignment="1">
      <alignment horizontal="center" vertical="center" wrapText="1"/>
    </xf>
    <xf numFmtId="0" fontId="3" fillId="0" borderId="15" xfId="133" applyFont="1" applyBorder="1" applyAlignment="1">
      <alignment horizontal="center" vertical="center" wrapText="1"/>
    </xf>
    <xf numFmtId="0" fontId="30" fillId="0" borderId="0" xfId="133" applyAlignment="1">
      <alignment vertical="center" wrapText="1"/>
    </xf>
    <xf numFmtId="0" fontId="32" fillId="25" borderId="0" xfId="133" applyFont="1" applyFill="1" applyAlignment="1">
      <alignment horizontal="center" vertical="center"/>
    </xf>
    <xf numFmtId="0" fontId="25" fillId="0" borderId="0" xfId="133" applyFont="1" applyAlignment="1">
      <alignment horizontal="center" vertical="center"/>
    </xf>
    <xf numFmtId="0" fontId="25" fillId="0" borderId="0" xfId="133" applyFont="1" applyAlignment="1">
      <alignment horizontal="left" vertical="center"/>
    </xf>
    <xf numFmtId="0" fontId="30" fillId="0" borderId="0" xfId="133"/>
    <xf numFmtId="0" fontId="2" fillId="0" borderId="0" xfId="133" applyFont="1" applyAlignment="1">
      <alignment horizontal="center"/>
    </xf>
    <xf numFmtId="0" fontId="30" fillId="0" borderId="0" xfId="133" applyAlignment="1">
      <alignment horizontal="center"/>
    </xf>
    <xf numFmtId="0" fontId="3" fillId="24" borderId="9" xfId="133" applyFont="1" applyFill="1" applyBorder="1" applyAlignment="1">
      <alignment horizontal="center" vertical="top" wrapText="1"/>
    </xf>
    <xf numFmtId="0" fontId="3" fillId="0" borderId="15" xfId="133" applyFont="1" applyBorder="1" applyAlignment="1">
      <alignment horizontal="center" vertical="top" wrapText="1"/>
    </xf>
    <xf numFmtId="0" fontId="3" fillId="24" borderId="14" xfId="133" applyFont="1" applyFill="1" applyBorder="1" applyAlignment="1">
      <alignment horizontal="center" vertical="top" wrapText="1"/>
    </xf>
    <xf numFmtId="9" fontId="2" fillId="0" borderId="0" xfId="132" applyFont="1"/>
    <xf numFmtId="0" fontId="30" fillId="0" borderId="0" xfId="133"/>
    <xf numFmtId="0" fontId="3" fillId="0" borderId="0" xfId="133" applyFont="1"/>
    <xf numFmtId="0" fontId="2" fillId="0" borderId="0" xfId="133" applyFont="1"/>
    <xf numFmtId="0" fontId="30" fillId="0" borderId="0" xfId="133"/>
    <xf numFmtId="0" fontId="31" fillId="0" borderId="0" xfId="133" applyFont="1"/>
    <xf numFmtId="0" fontId="3" fillId="0" borderId="0" xfId="133" applyFont="1"/>
    <xf numFmtId="0" fontId="2" fillId="0" borderId="0" xfId="133" applyFont="1"/>
    <xf numFmtId="0" fontId="25" fillId="0" borderId="0" xfId="133" applyFont="1" applyAlignment="1">
      <alignment vertical="center"/>
    </xf>
    <xf numFmtId="0" fontId="3" fillId="24" borderId="9" xfId="0" applyFont="1" applyFill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24" borderId="14" xfId="0" applyFont="1" applyFill="1" applyBorder="1" applyAlignment="1">
      <alignment horizontal="center" wrapText="1"/>
    </xf>
    <xf numFmtId="0" fontId="0" fillId="23" borderId="9" xfId="0" quotePrefix="1" applyFill="1" applyBorder="1" applyAlignment="1">
      <alignment horizontal="center"/>
    </xf>
    <xf numFmtId="166" fontId="0" fillId="0" borderId="15" xfId="0" applyNumberFormat="1" applyBorder="1"/>
    <xf numFmtId="166" fontId="0" fillId="23" borderId="9" xfId="0" applyNumberFormat="1" applyFill="1" applyBorder="1"/>
    <xf numFmtId="167" fontId="0" fillId="23" borderId="9" xfId="0" applyNumberFormat="1" applyFill="1" applyBorder="1" applyAlignment="1">
      <alignment horizontal="right"/>
    </xf>
    <xf numFmtId="2" fontId="0" fillId="23" borderId="9" xfId="0" applyNumberFormat="1" applyFill="1" applyBorder="1"/>
    <xf numFmtId="2" fontId="0" fillId="23" borderId="9" xfId="0" applyNumberFormat="1" applyFill="1" applyBorder="1" applyAlignment="1">
      <alignment horizontal="right"/>
    </xf>
    <xf numFmtId="1" fontId="0" fillId="23" borderId="9" xfId="0" applyNumberFormat="1" applyFill="1" applyBorder="1"/>
    <xf numFmtId="166" fontId="2" fillId="23" borderId="9" xfId="0" applyNumberFormat="1" applyFont="1" applyFill="1" applyBorder="1"/>
    <xf numFmtId="168" fontId="0" fillId="23" borderId="9" xfId="0" applyNumberFormat="1" applyFill="1" applyBorder="1"/>
    <xf numFmtId="166" fontId="0" fillId="23" borderId="9" xfId="0" applyNumberFormat="1" applyFill="1" applyBorder="1" applyAlignment="1">
      <alignment horizontal="right"/>
    </xf>
    <xf numFmtId="1" fontId="0" fillId="23" borderId="9" xfId="0" applyNumberFormat="1" applyFill="1" applyBorder="1" applyAlignment="1">
      <alignment horizontal="right"/>
    </xf>
    <xf numFmtId="1" fontId="2" fillId="23" borderId="9" xfId="0" applyNumberFormat="1" applyFont="1" applyFill="1" applyBorder="1" applyAlignment="1">
      <alignment horizontal="right"/>
    </xf>
    <xf numFmtId="1" fontId="30" fillId="24" borderId="9" xfId="133" applyNumberFormat="1" applyFill="1" applyBorder="1" applyAlignment="1">
      <alignment horizontal="center"/>
    </xf>
  </cellXfs>
  <cellStyles count="134">
    <cellStyle name=" 1" xfId="1" xr:uid="{00000000-0005-0000-0000-000000000000}"/>
    <cellStyle name="%" xfId="2" xr:uid="{00000000-0005-0000-0000-000001000000}"/>
    <cellStyle name="_gm_raw_fcr_and_email_by_gsc" xfId="3" xr:uid="{00000000-0005-0000-0000-000002000000}"/>
    <cellStyle name="_gm_raw_fcr_and_email_by_gsc_% Resolved Level 1 Capable Spreadsheet" xfId="4" xr:uid="{00000000-0005-0000-0000-000003000000}"/>
    <cellStyle name="_gm_raw_fcr_and_email_by_gsc_% Resolved Level 1 Capable Spreadsheet v2" xfId="5" xr:uid="{00000000-0005-0000-0000-000004000000}"/>
    <cellStyle name="_gm_raw_fcr_and_email_by_gsc_Abandonment Rate Spreadsheet" xfId="6" xr:uid="{00000000-0005-0000-0000-000005000000}"/>
    <cellStyle name="_gm_raw_fcr_and_email_by_gsc_Abandonment Rate Spreadsheet v1" xfId="7" xr:uid="{00000000-0005-0000-0000-000006000000}"/>
    <cellStyle name="_gm_raw_fcr_and_email_by_gsc_Abandonment Rate Spreadsheet v2" xfId="8" xr:uid="{00000000-0005-0000-0000-000007000000}"/>
    <cellStyle name="_gm_raw_fcr_and_email_by_gsc_Customer Satisfaction Data" xfId="9" xr:uid="{00000000-0005-0000-0000-000008000000}"/>
    <cellStyle name="_gm_raw_fcr_and_email_by_gsc_Probability Distribution Function Spreadsheet" xfId="10" xr:uid="{00000000-0005-0000-0000-000009000000}"/>
    <cellStyle name="_gm_raw_fcr_and_email_by_gsc_Service Desk Benchmarking Data" xfId="11" xr:uid="{00000000-0005-0000-0000-00000A000000}"/>
    <cellStyle name="_gm_service_desk_charts" xfId="12" xr:uid="{00000000-0005-0000-0000-00000B000000}"/>
    <cellStyle name="_gm_service_desk_charts_% Resolved Level 1 Capable Spreadsheet" xfId="13" xr:uid="{00000000-0005-0000-0000-00000C000000}"/>
    <cellStyle name="_gm_service_desk_charts_% Resolved Level 1 Capable Spreadsheet v2" xfId="14" xr:uid="{00000000-0005-0000-0000-00000D000000}"/>
    <cellStyle name="_gm_service_desk_charts_Abandonment Rate Spreadsheet" xfId="15" xr:uid="{00000000-0005-0000-0000-00000E000000}"/>
    <cellStyle name="_gm_service_desk_charts_Abandonment Rate Spreadsheet v1" xfId="16" xr:uid="{00000000-0005-0000-0000-00000F000000}"/>
    <cellStyle name="_gm_service_desk_charts_Abandonment Rate Spreadsheet v2" xfId="17" xr:uid="{00000000-0005-0000-0000-000010000000}"/>
    <cellStyle name="_gm_service_desk_charts_Customer Satisfaction Data" xfId="18" xr:uid="{00000000-0005-0000-0000-000011000000}"/>
    <cellStyle name="_gm_service_desk_charts_Probability Distribution Function Spreadsheet" xfId="19" xr:uid="{00000000-0005-0000-0000-000012000000}"/>
    <cellStyle name="_gm_service_desk_charts_Service Desk Benchmarking Data" xfId="20" xr:uid="{00000000-0005-0000-0000-000013000000}"/>
    <cellStyle name="_gm_service_request_charts" xfId="21" xr:uid="{00000000-0005-0000-0000-000014000000}"/>
    <cellStyle name="_gm_service_request_charts_% Resolved Level 1 Capable Spreadsheet" xfId="22" xr:uid="{00000000-0005-0000-0000-000015000000}"/>
    <cellStyle name="_gm_service_request_charts_% Resolved Level 1 Capable Spreadsheet v2" xfId="23" xr:uid="{00000000-0005-0000-0000-000016000000}"/>
    <cellStyle name="_gm_service_request_charts_Abandonment Rate Spreadsheet" xfId="24" xr:uid="{00000000-0005-0000-0000-000017000000}"/>
    <cellStyle name="_gm_service_request_charts_Abandonment Rate Spreadsheet v1" xfId="25" xr:uid="{00000000-0005-0000-0000-000018000000}"/>
    <cellStyle name="_gm_service_request_charts_Abandonment Rate Spreadsheet v2" xfId="26" xr:uid="{00000000-0005-0000-0000-000019000000}"/>
    <cellStyle name="_gm_service_request_charts_Customer Satisfaction Data" xfId="27" xr:uid="{00000000-0005-0000-0000-00001A000000}"/>
    <cellStyle name="_gm_service_request_charts_Probability Distribution Function Spreadsheet" xfId="28" xr:uid="{00000000-0005-0000-0000-00001B000000}"/>
    <cellStyle name="_gm_service_request_charts_Service Desk Benchmarking Data" xfId="29" xr:uid="{00000000-0005-0000-0000-00001C000000}"/>
    <cellStyle name="_incident_age_by_vendor_overall" xfId="30" xr:uid="{00000000-0005-0000-0000-00001D000000}"/>
    <cellStyle name="_incident_age_by_vendor_overall_% Resolved Level 1 Capable Spreadsheet" xfId="31" xr:uid="{00000000-0005-0000-0000-00001E000000}"/>
    <cellStyle name="_incident_age_by_vendor_overall_% Resolved Level 1 Capable Spreadsheet v2" xfId="32" xr:uid="{00000000-0005-0000-0000-00001F000000}"/>
    <cellStyle name="_incident_age_by_vendor_overall_Abandonment Rate Spreadsheet" xfId="33" xr:uid="{00000000-0005-0000-0000-000020000000}"/>
    <cellStyle name="_incident_age_by_vendor_overall_Abandonment Rate Spreadsheet v1" xfId="34" xr:uid="{00000000-0005-0000-0000-000021000000}"/>
    <cellStyle name="_incident_age_by_vendor_overall_Abandonment Rate Spreadsheet v2" xfId="35" xr:uid="{00000000-0005-0000-0000-000022000000}"/>
    <cellStyle name="_incident_age_by_vendor_overall_Customer Satisfaction Data" xfId="36" xr:uid="{00000000-0005-0000-0000-000023000000}"/>
    <cellStyle name="_incident_age_by_vendor_overall_Probability Distribution Function Spreadsheet" xfId="37" xr:uid="{00000000-0005-0000-0000-000024000000}"/>
    <cellStyle name="_incident_age_by_vendor_overall_Service Desk Benchmarking Data" xfId="38" xr:uid="{00000000-0005-0000-0000-000025000000}"/>
    <cellStyle name="20% - Énfasis1" xfId="39" xr:uid="{00000000-0005-0000-0000-000026000000}"/>
    <cellStyle name="20% - Énfasis2" xfId="40" xr:uid="{00000000-0005-0000-0000-000027000000}"/>
    <cellStyle name="20% - Énfasis3" xfId="41" xr:uid="{00000000-0005-0000-0000-000028000000}"/>
    <cellStyle name="20% - Énfasis4" xfId="42" xr:uid="{00000000-0005-0000-0000-000029000000}"/>
    <cellStyle name="20% - Énfasis5" xfId="43" xr:uid="{00000000-0005-0000-0000-00002A000000}"/>
    <cellStyle name="20% - Énfasis6" xfId="44" xr:uid="{00000000-0005-0000-0000-00002B000000}"/>
    <cellStyle name="40% - Énfasis1" xfId="45" xr:uid="{00000000-0005-0000-0000-00002C000000}"/>
    <cellStyle name="40% - Énfasis2" xfId="46" xr:uid="{00000000-0005-0000-0000-00002D000000}"/>
    <cellStyle name="40% - Énfasis3" xfId="47" xr:uid="{00000000-0005-0000-0000-00002E000000}"/>
    <cellStyle name="40% - Énfasis4" xfId="48" xr:uid="{00000000-0005-0000-0000-00002F000000}"/>
    <cellStyle name="40% - Énfasis5" xfId="49" xr:uid="{00000000-0005-0000-0000-000030000000}"/>
    <cellStyle name="40% - Énfasis6" xfId="50" xr:uid="{00000000-0005-0000-0000-000031000000}"/>
    <cellStyle name="60% - Énfasis1" xfId="51" xr:uid="{00000000-0005-0000-0000-000032000000}"/>
    <cellStyle name="60% - Énfasis2" xfId="52" xr:uid="{00000000-0005-0000-0000-000033000000}"/>
    <cellStyle name="60% - Énfasis3" xfId="53" xr:uid="{00000000-0005-0000-0000-000034000000}"/>
    <cellStyle name="60% - Énfasis4" xfId="54" xr:uid="{00000000-0005-0000-0000-000035000000}"/>
    <cellStyle name="60% - Énfasis5" xfId="55" xr:uid="{00000000-0005-0000-0000-000036000000}"/>
    <cellStyle name="60% - Énfasis6" xfId="56" xr:uid="{00000000-0005-0000-0000-000037000000}"/>
    <cellStyle name="Buena" xfId="57" xr:uid="{00000000-0005-0000-0000-000038000000}"/>
    <cellStyle name="Cálculo" xfId="58" xr:uid="{00000000-0005-0000-0000-000039000000}"/>
    <cellStyle name="Celda de comprobación" xfId="59" xr:uid="{00000000-0005-0000-0000-00003A000000}"/>
    <cellStyle name="Celda vinculada" xfId="60" xr:uid="{00000000-0005-0000-0000-00003B000000}"/>
    <cellStyle name="Encabezado 4" xfId="61" xr:uid="{00000000-0005-0000-0000-00003C000000}"/>
    <cellStyle name="Énfasis1" xfId="62" xr:uid="{00000000-0005-0000-0000-00003D000000}"/>
    <cellStyle name="Énfasis2" xfId="63" xr:uid="{00000000-0005-0000-0000-00003E000000}"/>
    <cellStyle name="Énfasis3" xfId="64" xr:uid="{00000000-0005-0000-0000-00003F000000}"/>
    <cellStyle name="Énfasis4" xfId="65" xr:uid="{00000000-0005-0000-0000-000040000000}"/>
    <cellStyle name="Énfasis5" xfId="66" xr:uid="{00000000-0005-0000-0000-000041000000}"/>
    <cellStyle name="Énfasis6" xfId="67" xr:uid="{00000000-0005-0000-0000-000042000000}"/>
    <cellStyle name="Entrada" xfId="68" xr:uid="{00000000-0005-0000-0000-000043000000}"/>
    <cellStyle name="Hyperlink 2" xfId="69" xr:uid="{00000000-0005-0000-0000-000044000000}"/>
    <cellStyle name="Incorrecto" xfId="70" xr:uid="{00000000-0005-0000-0000-000045000000}"/>
    <cellStyle name="Normal" xfId="0" builtinId="0"/>
    <cellStyle name="Normal 10" xfId="71" xr:uid="{00000000-0005-0000-0000-000047000000}"/>
    <cellStyle name="Normal 11" xfId="72" xr:uid="{00000000-0005-0000-0000-000048000000}"/>
    <cellStyle name="Normal 12" xfId="73" xr:uid="{00000000-0005-0000-0000-000049000000}"/>
    <cellStyle name="Normal 13" xfId="74" xr:uid="{00000000-0005-0000-0000-00004A000000}"/>
    <cellStyle name="Normal 14" xfId="75" xr:uid="{00000000-0005-0000-0000-00004B000000}"/>
    <cellStyle name="Normal 15" xfId="76" xr:uid="{00000000-0005-0000-0000-00004C000000}"/>
    <cellStyle name="Normal 16" xfId="77" xr:uid="{00000000-0005-0000-0000-00004D000000}"/>
    <cellStyle name="Normal 17" xfId="78" xr:uid="{00000000-0005-0000-0000-00004E000000}"/>
    <cellStyle name="Normal 18" xfId="79" xr:uid="{00000000-0005-0000-0000-00004F000000}"/>
    <cellStyle name="Normal 19" xfId="133" xr:uid="{4C42CB06-E23B-4217-8C28-C313FDA20002}"/>
    <cellStyle name="Normal 2" xfId="80" xr:uid="{00000000-0005-0000-0000-000050000000}"/>
    <cellStyle name="Normal 2 10" xfId="81" xr:uid="{00000000-0005-0000-0000-000051000000}"/>
    <cellStyle name="Normal 2 11" xfId="82" xr:uid="{00000000-0005-0000-0000-000052000000}"/>
    <cellStyle name="Normal 2 12" xfId="83" xr:uid="{00000000-0005-0000-0000-000053000000}"/>
    <cellStyle name="Normal 2 13" xfId="84" xr:uid="{00000000-0005-0000-0000-000054000000}"/>
    <cellStyle name="Normal 2 14" xfId="85" xr:uid="{00000000-0005-0000-0000-000055000000}"/>
    <cellStyle name="Normal 2 15" xfId="86" xr:uid="{00000000-0005-0000-0000-000056000000}"/>
    <cellStyle name="Normal 2 2" xfId="87" xr:uid="{00000000-0005-0000-0000-000057000000}"/>
    <cellStyle name="Normal 2 2 2" xfId="88" xr:uid="{00000000-0005-0000-0000-000058000000}"/>
    <cellStyle name="Normal 2 2_% Resolved Level 1 Capable Spreadsheet" xfId="89" xr:uid="{00000000-0005-0000-0000-000059000000}"/>
    <cellStyle name="Normal 2 3" xfId="90" xr:uid="{00000000-0005-0000-0000-00005A000000}"/>
    <cellStyle name="Normal 2 4" xfId="91" xr:uid="{00000000-0005-0000-0000-00005B000000}"/>
    <cellStyle name="Normal 2 5" xfId="92" xr:uid="{00000000-0005-0000-0000-00005C000000}"/>
    <cellStyle name="Normal 2 6" xfId="93" xr:uid="{00000000-0005-0000-0000-00005D000000}"/>
    <cellStyle name="Normal 2 7" xfId="94" xr:uid="{00000000-0005-0000-0000-00005E000000}"/>
    <cellStyle name="Normal 2 8" xfId="95" xr:uid="{00000000-0005-0000-0000-00005F000000}"/>
    <cellStyle name="Normal 2 9" xfId="96" xr:uid="{00000000-0005-0000-0000-000060000000}"/>
    <cellStyle name="Normal 2_Abandonment Rate Spreadsheet" xfId="97" xr:uid="{00000000-0005-0000-0000-000061000000}"/>
    <cellStyle name="Normal 3" xfId="98" xr:uid="{00000000-0005-0000-0000-000062000000}"/>
    <cellStyle name="Normal 3 10" xfId="99" xr:uid="{00000000-0005-0000-0000-000063000000}"/>
    <cellStyle name="Normal 3 11" xfId="100" xr:uid="{00000000-0005-0000-0000-000064000000}"/>
    <cellStyle name="Normal 3 12" xfId="101" xr:uid="{00000000-0005-0000-0000-000065000000}"/>
    <cellStyle name="Normal 3 13" xfId="102" xr:uid="{00000000-0005-0000-0000-000066000000}"/>
    <cellStyle name="Normal 3 14" xfId="103" xr:uid="{00000000-0005-0000-0000-000067000000}"/>
    <cellStyle name="Normal 3 15" xfId="104" xr:uid="{00000000-0005-0000-0000-000068000000}"/>
    <cellStyle name="Normal 3 2" xfId="105" xr:uid="{00000000-0005-0000-0000-000069000000}"/>
    <cellStyle name="Normal 3 3" xfId="106" xr:uid="{00000000-0005-0000-0000-00006A000000}"/>
    <cellStyle name="Normal 3 4" xfId="107" xr:uid="{00000000-0005-0000-0000-00006B000000}"/>
    <cellStyle name="Normal 3 5" xfId="108" xr:uid="{00000000-0005-0000-0000-00006C000000}"/>
    <cellStyle name="Normal 3 6" xfId="109" xr:uid="{00000000-0005-0000-0000-00006D000000}"/>
    <cellStyle name="Normal 3 7" xfId="110" xr:uid="{00000000-0005-0000-0000-00006E000000}"/>
    <cellStyle name="Normal 3 8" xfId="111" xr:uid="{00000000-0005-0000-0000-00006F000000}"/>
    <cellStyle name="Normal 3 9" xfId="112" xr:uid="{00000000-0005-0000-0000-000070000000}"/>
    <cellStyle name="Normal 3_% Resolved Level 1 Capable Spreadsheet" xfId="113" xr:uid="{00000000-0005-0000-0000-000071000000}"/>
    <cellStyle name="Normal 4" xfId="114" xr:uid="{00000000-0005-0000-0000-000072000000}"/>
    <cellStyle name="Normal 5" xfId="115" xr:uid="{00000000-0005-0000-0000-000073000000}"/>
    <cellStyle name="Normal 6" xfId="116" xr:uid="{00000000-0005-0000-0000-000074000000}"/>
    <cellStyle name="Normal 7" xfId="117" xr:uid="{00000000-0005-0000-0000-000075000000}"/>
    <cellStyle name="Normal 8" xfId="118" xr:uid="{00000000-0005-0000-0000-000076000000}"/>
    <cellStyle name="Normal 9" xfId="119" xr:uid="{00000000-0005-0000-0000-000077000000}"/>
    <cellStyle name="Normal_MetricNet Benchmarking Data Inventory and Price List" xfId="120" xr:uid="{00000000-0005-0000-0000-000078000000}"/>
    <cellStyle name="Normal_MetricNet Call Center Benchmarking Data Sets for IBM 07-06-2010" xfId="121" xr:uid="{00000000-0005-0000-0000-000079000000}"/>
    <cellStyle name="Notas" xfId="122" xr:uid="{00000000-0005-0000-0000-00007A000000}"/>
    <cellStyle name="Percent" xfId="132" builtinId="5"/>
    <cellStyle name="Percent 2" xfId="123" xr:uid="{00000000-0005-0000-0000-00007B000000}"/>
    <cellStyle name="Salida" xfId="124" xr:uid="{00000000-0005-0000-0000-00007C000000}"/>
    <cellStyle name="Texto de advertencia" xfId="125" xr:uid="{00000000-0005-0000-0000-00007D000000}"/>
    <cellStyle name="Texto explicativo" xfId="126" xr:uid="{00000000-0005-0000-0000-00007E000000}"/>
    <cellStyle name="Título" xfId="127" xr:uid="{00000000-0005-0000-0000-00007F000000}"/>
    <cellStyle name="Título 1" xfId="128" xr:uid="{00000000-0005-0000-0000-000080000000}"/>
    <cellStyle name="Título 2" xfId="129" xr:uid="{00000000-0005-0000-0000-000081000000}"/>
    <cellStyle name="Título 3" xfId="130" xr:uid="{00000000-0005-0000-0000-000082000000}"/>
    <cellStyle name="Título_TCO Spreadsheet Excel 2003" xfId="131" xr:uid="{00000000-0005-0000-0000-00008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M%20Transition%202006%20Phone%20Report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L4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\Downloads\Sample-Call-Center-Cost-Benchmarking-Data-from-MetricNet_PLUS.xlsx" TargetMode="External"/><Relationship Id="rId1" Type="http://schemas.openxmlformats.org/officeDocument/2006/relationships/externalLinkPath" Target="Sample-Call-Center-Cost-Benchmarking-Data-from-MetricNet_PLU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gel\Downloads\Sample-Call-Center-Cost-Benchmarking-Data-from-MetricNet_CORE.xlsx" TargetMode="External"/><Relationship Id="rId1" Type="http://schemas.openxmlformats.org/officeDocument/2006/relationships/externalLinkPath" Target="Sample-Call-Center-Cost-Benchmarking-Data-from-MetricNet_C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4"/>
    </sheetNames>
    <sheetDataSet>
      <sheetData sheetId="0" refreshError="1"/>
      <sheetData sheetId="1">
        <row r="5">
          <cell r="B5" t="str">
            <v>YES</v>
          </cell>
        </row>
        <row r="6">
          <cell r="B6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Monthly Data"/>
      <sheetName val="Site Data"/>
      <sheetName val="Formulas"/>
      <sheetName val="Module1"/>
    </sheetNames>
    <sheetDataSet>
      <sheetData sheetId="0"/>
      <sheetData sheetId="1">
        <row r="4">
          <cell r="B4" t="str">
            <v>Date</v>
          </cell>
          <cell r="C4" t="str">
            <v>Total Count</v>
          </cell>
          <cell r="D4" t="str">
            <v>Total Satisfied</v>
          </cell>
          <cell r="E4" t="str">
            <v>% Satisfied</v>
          </cell>
          <cell r="I4" t="str">
            <v>Date</v>
          </cell>
          <cell r="J4" t="str">
            <v>Met Expected</v>
          </cell>
          <cell r="K4" t="str">
            <v>Between Expected and Minimum</v>
          </cell>
          <cell r="L4" t="str">
            <v>Below Minimum</v>
          </cell>
          <cell r="M4" t="str">
            <v>Max</v>
          </cell>
          <cell r="N4" t="str">
            <v>ZeroP</v>
          </cell>
          <cell r="O4" t="str">
            <v>Expected</v>
          </cell>
          <cell r="P4" t="str">
            <v>Minimum</v>
          </cell>
          <cell r="Q4" t="str">
            <v>Enterprise</v>
          </cell>
          <cell r="R4" t="str">
            <v>Group</v>
          </cell>
          <cell r="S4" t="str">
            <v>Type</v>
          </cell>
        </row>
        <row r="5">
          <cell r="B5">
            <v>37681</v>
          </cell>
          <cell r="C5">
            <v>400</v>
          </cell>
          <cell r="D5">
            <v>398</v>
          </cell>
          <cell r="E5">
            <v>0.995</v>
          </cell>
          <cell r="I5" t="str">
            <v>M</v>
          </cell>
          <cell r="J5">
            <v>0.995</v>
          </cell>
          <cell r="K5"/>
          <cell r="L5"/>
          <cell r="M5">
            <v>0.995</v>
          </cell>
          <cell r="N5" t="e">
            <v>#N/A</v>
          </cell>
          <cell r="O5">
            <v>0.95</v>
          </cell>
          <cell r="P5">
            <v>0.9</v>
          </cell>
          <cell r="Q5" t="e">
            <v>#REF!</v>
          </cell>
          <cell r="R5" t="e">
            <v>#REF!</v>
          </cell>
          <cell r="S5" t="e">
            <v>#REF!</v>
          </cell>
        </row>
        <row r="6">
          <cell r="B6">
            <v>37712</v>
          </cell>
          <cell r="C6">
            <v>402</v>
          </cell>
          <cell r="D6">
            <v>401</v>
          </cell>
          <cell r="E6">
            <v>0.99751243781094523</v>
          </cell>
          <cell r="I6" t="str">
            <v>A</v>
          </cell>
          <cell r="J6">
            <v>0.99750000000000005</v>
          </cell>
          <cell r="K6"/>
          <cell r="L6"/>
          <cell r="M6">
            <v>0.99750000000000005</v>
          </cell>
          <cell r="N6" t="e">
            <v>#N/A</v>
          </cell>
          <cell r="O6">
            <v>0.95</v>
          </cell>
          <cell r="P6">
            <v>0.9</v>
          </cell>
          <cell r="Q6" t="e">
            <v>#REF!</v>
          </cell>
          <cell r="R6" t="e">
            <v>#REF!</v>
          </cell>
          <cell r="S6" t="e">
            <v>#REF!</v>
          </cell>
        </row>
        <row r="7">
          <cell r="B7">
            <v>37742</v>
          </cell>
          <cell r="C7">
            <v>400</v>
          </cell>
          <cell r="D7">
            <v>399</v>
          </cell>
          <cell r="E7">
            <v>0.99750000000000005</v>
          </cell>
          <cell r="I7" t="str">
            <v>M</v>
          </cell>
          <cell r="J7">
            <v>0.99750000000000005</v>
          </cell>
          <cell r="K7"/>
          <cell r="L7"/>
          <cell r="M7">
            <v>0.99750000000000005</v>
          </cell>
          <cell r="N7" t="e">
            <v>#N/A</v>
          </cell>
          <cell r="O7">
            <v>0.95</v>
          </cell>
          <cell r="P7">
            <v>0.9</v>
          </cell>
          <cell r="Q7" t="e">
            <v>#REF!</v>
          </cell>
          <cell r="R7" t="e">
            <v>#REF!</v>
          </cell>
          <cell r="S7" t="e">
            <v>#REF!</v>
          </cell>
        </row>
        <row r="8">
          <cell r="B8">
            <v>37773</v>
          </cell>
          <cell r="C8">
            <v>400</v>
          </cell>
          <cell r="D8">
            <v>399</v>
          </cell>
          <cell r="E8">
            <v>0.99750000000000005</v>
          </cell>
          <cell r="I8" t="str">
            <v>J</v>
          </cell>
          <cell r="J8">
            <v>0.99750000000000005</v>
          </cell>
          <cell r="K8"/>
          <cell r="L8"/>
          <cell r="M8">
            <v>0.99750000000000005</v>
          </cell>
          <cell r="N8" t="e">
            <v>#N/A</v>
          </cell>
          <cell r="O8">
            <v>0.95</v>
          </cell>
          <cell r="P8">
            <v>0.9</v>
          </cell>
          <cell r="Q8" t="e">
            <v>#REF!</v>
          </cell>
          <cell r="R8" t="e">
            <v>#REF!</v>
          </cell>
          <cell r="S8" t="e">
            <v>#REF!</v>
          </cell>
        </row>
        <row r="9">
          <cell r="B9">
            <v>37803</v>
          </cell>
          <cell r="C9">
            <v>400</v>
          </cell>
          <cell r="D9">
            <v>399</v>
          </cell>
          <cell r="E9">
            <v>0.99750000000000005</v>
          </cell>
          <cell r="I9" t="str">
            <v>J</v>
          </cell>
          <cell r="J9">
            <v>0.99750000000000005</v>
          </cell>
          <cell r="K9"/>
          <cell r="L9"/>
          <cell r="M9">
            <v>0.99750000000000005</v>
          </cell>
          <cell r="N9" t="e">
            <v>#N/A</v>
          </cell>
          <cell r="O9">
            <v>0.95</v>
          </cell>
          <cell r="P9">
            <v>0.9</v>
          </cell>
          <cell r="Q9" t="e">
            <v>#REF!</v>
          </cell>
          <cell r="R9" t="e">
            <v>#REF!</v>
          </cell>
          <cell r="S9" t="e">
            <v>#REF!</v>
          </cell>
        </row>
        <row r="10">
          <cell r="B10">
            <v>37834</v>
          </cell>
          <cell r="C10">
            <v>400</v>
          </cell>
          <cell r="D10">
            <v>400</v>
          </cell>
          <cell r="E10">
            <v>1</v>
          </cell>
          <cell r="I10" t="str">
            <v>A</v>
          </cell>
          <cell r="J10">
            <v>1</v>
          </cell>
          <cell r="K10"/>
          <cell r="L10"/>
          <cell r="M10">
            <v>1</v>
          </cell>
          <cell r="N10" t="e">
            <v>#N/A</v>
          </cell>
          <cell r="O10">
            <v>0.95</v>
          </cell>
          <cell r="P10">
            <v>0.9</v>
          </cell>
          <cell r="Q10" t="e">
            <v>#REF!</v>
          </cell>
          <cell r="R10" t="e">
            <v>#REF!</v>
          </cell>
          <cell r="S10" t="e">
            <v>#REF!</v>
          </cell>
        </row>
        <row r="11">
          <cell r="B11">
            <v>37865</v>
          </cell>
          <cell r="C11">
            <v>403</v>
          </cell>
          <cell r="D11">
            <v>394</v>
          </cell>
          <cell r="E11">
            <v>0.97766749379652607</v>
          </cell>
          <cell r="I11" t="str">
            <v>S</v>
          </cell>
          <cell r="J11">
            <v>0.97770000000000001</v>
          </cell>
          <cell r="K11"/>
          <cell r="L11"/>
          <cell r="M11">
            <v>0.97770000000000001</v>
          </cell>
          <cell r="N11" t="e">
            <v>#N/A</v>
          </cell>
          <cell r="O11">
            <v>0.95</v>
          </cell>
          <cell r="P11">
            <v>0.9</v>
          </cell>
          <cell r="Q11" t="e">
            <v>#REF!</v>
          </cell>
          <cell r="R11" t="e">
            <v>#REF!</v>
          </cell>
          <cell r="S11" t="e">
            <v>#REF!</v>
          </cell>
        </row>
        <row r="12">
          <cell r="B12">
            <v>37895</v>
          </cell>
          <cell r="C12">
            <v>400</v>
          </cell>
          <cell r="D12">
            <v>397</v>
          </cell>
          <cell r="E12">
            <v>0.99250000000000005</v>
          </cell>
          <cell r="I12" t="str">
            <v>O</v>
          </cell>
          <cell r="J12">
            <v>0.99250000000000005</v>
          </cell>
          <cell r="K12"/>
          <cell r="L12"/>
          <cell r="M12">
            <v>0.99250000000000005</v>
          </cell>
          <cell r="N12" t="e">
            <v>#N/A</v>
          </cell>
          <cell r="O12">
            <v>0.95</v>
          </cell>
          <cell r="P12">
            <v>0.9</v>
          </cell>
          <cell r="Q12" t="e">
            <v>#REF!</v>
          </cell>
          <cell r="R12" t="e">
            <v>#REF!</v>
          </cell>
          <cell r="S12" t="e">
            <v>#REF!</v>
          </cell>
        </row>
        <row r="13">
          <cell r="B13">
            <v>37926</v>
          </cell>
          <cell r="C13">
            <v>400</v>
          </cell>
          <cell r="D13">
            <v>393</v>
          </cell>
          <cell r="E13">
            <v>0.98250000000000004</v>
          </cell>
          <cell r="I13" t="str">
            <v>N</v>
          </cell>
          <cell r="J13">
            <v>0.98250000000000004</v>
          </cell>
          <cell r="K13"/>
          <cell r="L13"/>
          <cell r="M13">
            <v>0.98250000000000004</v>
          </cell>
          <cell r="N13" t="e">
            <v>#N/A</v>
          </cell>
          <cell r="O13">
            <v>0.95</v>
          </cell>
          <cell r="P13">
            <v>0.9</v>
          </cell>
          <cell r="Q13" t="e">
            <v>#REF!</v>
          </cell>
          <cell r="R13" t="e">
            <v>#REF!</v>
          </cell>
          <cell r="S13" t="e">
            <v>#REF!</v>
          </cell>
        </row>
        <row r="14">
          <cell r="B14">
            <v>37956</v>
          </cell>
          <cell r="C14">
            <v>400</v>
          </cell>
          <cell r="D14">
            <v>396</v>
          </cell>
          <cell r="E14">
            <v>0.99</v>
          </cell>
          <cell r="I14" t="str">
            <v>D</v>
          </cell>
          <cell r="J14">
            <v>0.99</v>
          </cell>
          <cell r="K14"/>
          <cell r="L14"/>
          <cell r="M14">
            <v>0.99</v>
          </cell>
          <cell r="N14" t="e">
            <v>#N/A</v>
          </cell>
          <cell r="O14">
            <v>0.95</v>
          </cell>
          <cell r="P14">
            <v>0.9</v>
          </cell>
          <cell r="Q14" t="e">
            <v>#REF!</v>
          </cell>
          <cell r="R14" t="e">
            <v>#REF!</v>
          </cell>
          <cell r="S14" t="e">
            <v>#REF!</v>
          </cell>
        </row>
        <row r="15">
          <cell r="B15">
            <v>37987</v>
          </cell>
          <cell r="C15">
            <v>403</v>
          </cell>
          <cell r="D15">
            <v>399</v>
          </cell>
          <cell r="E15">
            <v>0.99007444168734493</v>
          </cell>
          <cell r="I15" t="str">
            <v>J</v>
          </cell>
          <cell r="J15">
            <v>0.99009999999999998</v>
          </cell>
          <cell r="K15"/>
          <cell r="L15"/>
          <cell r="M15">
            <v>0.99009999999999998</v>
          </cell>
          <cell r="N15" t="e">
            <v>#N/A</v>
          </cell>
          <cell r="O15">
            <v>0.95</v>
          </cell>
          <cell r="P15">
            <v>0.9</v>
          </cell>
          <cell r="Q15" t="e">
            <v>#REF!</v>
          </cell>
          <cell r="R15" t="e">
            <v>#REF!</v>
          </cell>
          <cell r="S15" t="e">
            <v>#REF!</v>
          </cell>
        </row>
        <row r="16">
          <cell r="B16">
            <v>38018</v>
          </cell>
          <cell r="C16">
            <v>400</v>
          </cell>
          <cell r="D16">
            <v>397</v>
          </cell>
          <cell r="E16">
            <v>0.99250000000000005</v>
          </cell>
          <cell r="I16" t="str">
            <v>F</v>
          </cell>
          <cell r="J16">
            <v>0.99250000000000005</v>
          </cell>
          <cell r="K16"/>
          <cell r="L16"/>
          <cell r="M16">
            <v>0.99250000000000005</v>
          </cell>
          <cell r="N16" t="e">
            <v>#N/A</v>
          </cell>
          <cell r="O16">
            <v>0.95</v>
          </cell>
          <cell r="P16">
            <v>0.9</v>
          </cell>
          <cell r="Q16" t="e">
            <v>#REF!</v>
          </cell>
          <cell r="R16" t="e">
            <v>#REF!</v>
          </cell>
          <cell r="S16" t="e">
            <v>#REF!</v>
          </cell>
        </row>
      </sheetData>
      <sheetData sheetId="2"/>
      <sheetData sheetId="3">
        <row r="2">
          <cell r="E2">
            <v>1</v>
          </cell>
          <cell r="U2">
            <v>0.9496</v>
          </cell>
        </row>
        <row r="3">
          <cell r="E3">
            <v>1</v>
          </cell>
          <cell r="U3">
            <v>0.94359999999999999</v>
          </cell>
        </row>
        <row r="4">
          <cell r="E4">
            <v>1</v>
          </cell>
          <cell r="U4"/>
        </row>
        <row r="5">
          <cell r="E5" t="str">
            <v>All</v>
          </cell>
          <cell r="U5">
            <v>0.93179999999999996</v>
          </cell>
        </row>
        <row r="6">
          <cell r="E6" t="str">
            <v xml:space="preserve">OnLine 4.8 Customer Satisfaction Survey </v>
          </cell>
          <cell r="U6">
            <v>0.94650000000000001</v>
          </cell>
        </row>
        <row r="7">
          <cell r="E7" t="str">
            <v>U.S. Only  (Key Metric)</v>
          </cell>
          <cell r="U7">
            <v>0.95089999999999997</v>
          </cell>
        </row>
        <row r="8">
          <cell r="U8">
            <v>0.91269999999999996</v>
          </cell>
        </row>
        <row r="9">
          <cell r="E9" t="str">
            <v>GM and EDS Confidential</v>
          </cell>
          <cell r="U9">
            <v>0.93520000000000003</v>
          </cell>
        </row>
        <row r="10">
          <cell r="E10">
            <v>0.95</v>
          </cell>
          <cell r="U10"/>
        </row>
        <row r="11">
          <cell r="E11">
            <v>0.9</v>
          </cell>
          <cell r="U11"/>
        </row>
        <row r="12">
          <cell r="E12">
            <v>37681</v>
          </cell>
          <cell r="U12"/>
        </row>
        <row r="13">
          <cell r="E13">
            <v>37681</v>
          </cell>
          <cell r="U13">
            <v>0.94650000000000001</v>
          </cell>
        </row>
        <row r="14">
          <cell r="E14" t="str">
            <v xml:space="preserve">                                                 2003                                                        2004</v>
          </cell>
        </row>
        <row r="15">
          <cell r="E15">
            <v>0</v>
          </cell>
          <cell r="U15">
            <v>0.91269999999999996</v>
          </cell>
        </row>
        <row r="16">
          <cell r="E16">
            <v>0</v>
          </cell>
        </row>
        <row r="17">
          <cell r="E17">
            <v>0.81</v>
          </cell>
        </row>
        <row r="18">
          <cell r="E18" t="str">
            <v>_____________________________________________________________________________________________________________    _____________________</v>
          </cell>
        </row>
        <row r="19">
          <cell r="E19">
            <v>0</v>
          </cell>
        </row>
        <row r="24">
          <cell r="E24" t="str">
            <v>Below Minimum</v>
          </cell>
          <cell r="F24" t="str">
            <v>Server Farm</v>
          </cell>
        </row>
        <row r="25">
          <cell r="E25" t="str">
            <v>&gt; 0</v>
          </cell>
          <cell r="F25" t="str">
            <v>All</v>
          </cell>
        </row>
        <row r="28">
          <cell r="E28">
            <v>0.86269999999999991</v>
          </cell>
        </row>
        <row r="29">
          <cell r="E29">
            <v>38018</v>
          </cell>
        </row>
        <row r="30">
          <cell r="E30">
            <v>38018</v>
          </cell>
        </row>
        <row r="33">
          <cell r="C33" t="str">
            <v>Server Farm</v>
          </cell>
        </row>
        <row r="34">
          <cell r="C34" t="str">
            <v>All</v>
          </cell>
        </row>
        <row r="53">
          <cell r="C53">
            <v>1</v>
          </cell>
        </row>
        <row r="56">
          <cell r="C56" t="str">
            <v>All</v>
          </cell>
        </row>
        <row r="58">
          <cell r="C58" t="str">
            <v>Enterprise</v>
          </cell>
        </row>
        <row r="59">
          <cell r="C59" t="str">
            <v>All</v>
          </cell>
        </row>
        <row r="60">
          <cell r="C60" t="str">
            <v>Auburn Hills</v>
          </cell>
        </row>
        <row r="61">
          <cell r="C61" t="str">
            <v>Pontiac</v>
          </cell>
        </row>
        <row r="62">
          <cell r="C62" t="str">
            <v>Canada</v>
          </cell>
        </row>
        <row r="63">
          <cell r="C63" t="str">
            <v>Mexico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ple Call Center Dat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ple Call Center Dat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2" zoomScale="145" zoomScaleNormal="145" workbookViewId="0">
      <selection activeCell="A2" sqref="A2"/>
    </sheetView>
  </sheetViews>
  <sheetFormatPr defaultColWidth="8.85546875" defaultRowHeight="12.75" x14ac:dyDescent="0.2"/>
  <cols>
    <col min="1" max="1" width="22.85546875" style="2" customWidth="1"/>
    <col min="2" max="6" width="15.7109375" style="2" customWidth="1"/>
    <col min="7" max="7" width="8.85546875" style="2"/>
    <col min="8" max="8" width="22.28515625" style="3" customWidth="1"/>
    <col min="9" max="16384" width="8.85546875" style="2"/>
  </cols>
  <sheetData>
    <row r="1" spans="1:8" ht="18" x14ac:dyDescent="0.25">
      <c r="A1" s="37" t="s">
        <v>70</v>
      </c>
    </row>
    <row r="2" spans="1:8" x14ac:dyDescent="0.2">
      <c r="A2" s="1"/>
    </row>
    <row r="3" spans="1:8" x14ac:dyDescent="0.2">
      <c r="A3" s="38" t="s">
        <v>4</v>
      </c>
      <c r="H3" s="2"/>
    </row>
    <row r="4" spans="1:8" x14ac:dyDescent="0.2">
      <c r="A4" s="39"/>
      <c r="H4" s="2"/>
    </row>
    <row r="5" spans="1:8" ht="18" customHeight="1" x14ac:dyDescent="0.2">
      <c r="A5" s="17" t="s">
        <v>6</v>
      </c>
    </row>
    <row r="6" spans="1:8" ht="18" customHeight="1" x14ac:dyDescent="0.2">
      <c r="A6" s="17" t="s">
        <v>8</v>
      </c>
    </row>
    <row r="7" spans="1:8" ht="18" customHeight="1" x14ac:dyDescent="0.2">
      <c r="A7" s="17" t="s">
        <v>9</v>
      </c>
    </row>
    <row r="8" spans="1:8" ht="18" customHeight="1" x14ac:dyDescent="0.2">
      <c r="A8" s="17" t="s">
        <v>10</v>
      </c>
    </row>
    <row r="9" spans="1:8" ht="18" customHeight="1" x14ac:dyDescent="0.2">
      <c r="A9" s="17" t="s">
        <v>12</v>
      </c>
    </row>
    <row r="10" spans="1:8" ht="18" customHeight="1" x14ac:dyDescent="0.2">
      <c r="A10" s="17" t="s">
        <v>14</v>
      </c>
    </row>
    <row r="11" spans="1:8" ht="18" customHeight="1" x14ac:dyDescent="0.2">
      <c r="A11" s="17" t="s">
        <v>15</v>
      </c>
    </row>
    <row r="12" spans="1:8" ht="18" customHeight="1" x14ac:dyDescent="0.2">
      <c r="A12" s="17" t="s">
        <v>16</v>
      </c>
    </row>
    <row r="13" spans="1:8" ht="18" customHeight="1" x14ac:dyDescent="0.2">
      <c r="A13" s="17" t="s">
        <v>17</v>
      </c>
    </row>
    <row r="14" spans="1:8" s="3" customFormat="1" ht="18" customHeight="1" x14ac:dyDescent="0.2">
      <c r="A14" s="17" t="s">
        <v>18</v>
      </c>
      <c r="B14" s="2"/>
      <c r="C14" s="2"/>
      <c r="D14" s="2"/>
      <c r="E14" s="2"/>
      <c r="F14" s="2"/>
      <c r="G14" s="2"/>
    </row>
    <row r="15" spans="1:8" s="3" customFormat="1" ht="18" customHeight="1" x14ac:dyDescent="0.2">
      <c r="A15" s="17" t="s">
        <v>19</v>
      </c>
      <c r="B15" s="2"/>
      <c r="C15" s="2"/>
      <c r="D15" s="2"/>
      <c r="E15" s="2"/>
      <c r="F15" s="2"/>
      <c r="G15" s="2"/>
    </row>
    <row r="16" spans="1:8" s="3" customFormat="1" ht="18" customHeight="1" x14ac:dyDescent="0.2">
      <c r="A16" s="17" t="s">
        <v>20</v>
      </c>
      <c r="B16" s="2"/>
      <c r="C16" s="2"/>
      <c r="D16" s="2"/>
      <c r="E16" s="2"/>
      <c r="F16" s="2"/>
      <c r="G16" s="2"/>
    </row>
    <row r="17" spans="1:7" s="3" customFormat="1" ht="18" customHeight="1" x14ac:dyDescent="0.2">
      <c r="A17" s="17" t="s">
        <v>21</v>
      </c>
      <c r="B17" s="2"/>
      <c r="C17" s="2"/>
      <c r="D17" s="2"/>
      <c r="E17" s="2"/>
      <c r="F17" s="2"/>
      <c r="G17" s="2"/>
    </row>
    <row r="18" spans="1:7" s="3" customFormat="1" ht="18" customHeight="1" x14ac:dyDescent="0.2">
      <c r="A18" s="17" t="s">
        <v>22</v>
      </c>
      <c r="B18" s="2"/>
      <c r="C18" s="2"/>
      <c r="D18" s="2"/>
      <c r="E18" s="2"/>
      <c r="F18" s="2"/>
      <c r="G18" s="2"/>
    </row>
    <row r="19" spans="1:7" s="3" customFormat="1" ht="18" customHeight="1" x14ac:dyDescent="0.2">
      <c r="A19" s="17" t="s">
        <v>23</v>
      </c>
      <c r="B19" s="2"/>
      <c r="C19" s="2"/>
      <c r="D19" s="2"/>
      <c r="E19" s="2"/>
      <c r="F19" s="2"/>
      <c r="G19" s="2"/>
    </row>
    <row r="20" spans="1:7" s="3" customFormat="1" ht="18" customHeight="1" x14ac:dyDescent="0.2">
      <c r="A20" s="17" t="s">
        <v>26</v>
      </c>
      <c r="B20" s="2"/>
      <c r="C20" s="2"/>
      <c r="D20" s="2"/>
      <c r="E20" s="2"/>
      <c r="F20" s="2"/>
      <c r="G20" s="2"/>
    </row>
    <row r="21" spans="1:7" s="3" customFormat="1" ht="18" customHeight="1" x14ac:dyDescent="0.2">
      <c r="A21" s="17" t="s">
        <v>24</v>
      </c>
      <c r="B21" s="2"/>
      <c r="C21" s="2"/>
      <c r="D21" s="2"/>
      <c r="E21" s="2"/>
      <c r="F21" s="2"/>
      <c r="G21" s="2"/>
    </row>
    <row r="22" spans="1:7" s="3" customFormat="1" ht="18" customHeight="1" x14ac:dyDescent="0.2">
      <c r="A22" s="17" t="s">
        <v>25</v>
      </c>
      <c r="B22" s="2"/>
      <c r="C22" s="2"/>
      <c r="D22" s="2"/>
      <c r="E22" s="2"/>
      <c r="F22" s="2"/>
      <c r="G22" s="2"/>
    </row>
    <row r="23" spans="1:7" s="3" customFormat="1" x14ac:dyDescent="0.2">
      <c r="A23" s="1"/>
      <c r="B23" s="2"/>
      <c r="C23" s="2"/>
      <c r="D23" s="2"/>
      <c r="E23" s="2"/>
      <c r="F23" s="2"/>
      <c r="G23" s="2"/>
    </row>
    <row r="24" spans="1:7" s="3" customFormat="1" x14ac:dyDescent="0.2">
      <c r="A24" s="2"/>
      <c r="B24" s="2"/>
      <c r="C24" s="2"/>
      <c r="D24" s="2"/>
      <c r="E24" s="2"/>
      <c r="F24" s="2"/>
      <c r="G24" s="2"/>
    </row>
    <row r="25" spans="1:7" s="3" customFormat="1" x14ac:dyDescent="0.2">
      <c r="A25" s="2"/>
      <c r="B25" s="2"/>
      <c r="C25" s="2"/>
      <c r="D25" s="2"/>
      <c r="E25" s="2"/>
      <c r="F25" s="2"/>
      <c r="G25" s="2"/>
    </row>
    <row r="26" spans="1:7" s="3" customFormat="1" x14ac:dyDescent="0.2">
      <c r="A26" s="2"/>
      <c r="B26" s="2"/>
      <c r="C26" s="2"/>
      <c r="D26" s="2"/>
      <c r="E26" s="2"/>
      <c r="F26" s="2"/>
      <c r="G26" s="2"/>
    </row>
    <row r="27" spans="1:7" s="3" customFormat="1" x14ac:dyDescent="0.2">
      <c r="A27" s="2"/>
      <c r="B27" s="2"/>
      <c r="C27" s="2"/>
      <c r="D27" s="2"/>
      <c r="E27" s="2"/>
      <c r="F27" s="2"/>
      <c r="G27" s="2"/>
    </row>
    <row r="28" spans="1:7" s="3" customFormat="1" x14ac:dyDescent="0.2">
      <c r="A28" s="2"/>
      <c r="B28" s="2"/>
      <c r="C28" s="2"/>
      <c r="D28" s="2"/>
      <c r="E28" s="2"/>
      <c r="F28" s="2"/>
      <c r="G28" s="2"/>
    </row>
    <row r="29" spans="1:7" s="3" customFormat="1" x14ac:dyDescent="0.2">
      <c r="A29" s="2"/>
      <c r="B29" s="2"/>
      <c r="C29" s="2"/>
      <c r="D29" s="2"/>
      <c r="E29" s="2"/>
      <c r="F29" s="2"/>
      <c r="G29" s="2"/>
    </row>
    <row r="30" spans="1:7" s="3" customFormat="1" x14ac:dyDescent="0.2">
      <c r="A30" s="2"/>
      <c r="B30" s="2"/>
      <c r="C30" s="2"/>
      <c r="D30" s="2"/>
      <c r="E30" s="2"/>
      <c r="F30" s="2"/>
      <c r="G30" s="2"/>
    </row>
    <row r="31" spans="1:7" s="3" customFormat="1" x14ac:dyDescent="0.2">
      <c r="A31" s="2"/>
      <c r="B31" s="2"/>
      <c r="C31" s="2"/>
      <c r="D31" s="2"/>
      <c r="E31" s="2"/>
      <c r="F31" s="2"/>
      <c r="G31" s="2"/>
    </row>
    <row r="32" spans="1:7" s="3" customFormat="1" x14ac:dyDescent="0.2">
      <c r="A32" s="2"/>
      <c r="B32" s="2"/>
      <c r="C32" s="2"/>
      <c r="D32" s="2"/>
      <c r="E32" s="2"/>
      <c r="F32" s="2"/>
      <c r="G32" s="2"/>
    </row>
    <row r="33" spans="1:7" s="3" customFormat="1" x14ac:dyDescent="0.2">
      <c r="A33" s="2"/>
      <c r="B33" s="2"/>
      <c r="C33" s="2"/>
      <c r="D33" s="2"/>
      <c r="E33" s="2"/>
      <c r="F33" s="2"/>
      <c r="G33" s="2"/>
    </row>
    <row r="34" spans="1:7" s="3" customFormat="1" x14ac:dyDescent="0.2">
      <c r="A34" s="2"/>
      <c r="B34" s="2"/>
      <c r="C34" s="2"/>
      <c r="D34" s="2"/>
      <c r="E34" s="2"/>
      <c r="F34" s="2"/>
      <c r="G34" s="2"/>
    </row>
    <row r="35" spans="1:7" s="3" customFormat="1" x14ac:dyDescent="0.2">
      <c r="A35" s="2"/>
      <c r="B35" s="2"/>
      <c r="C35" s="2"/>
      <c r="D35" s="2"/>
      <c r="E35" s="2"/>
      <c r="F35" s="2"/>
      <c r="G35" s="2"/>
    </row>
    <row r="36" spans="1:7" s="3" customFormat="1" x14ac:dyDescent="0.2">
      <c r="A36" s="2"/>
      <c r="B36" s="2"/>
      <c r="C36" s="2"/>
      <c r="D36" s="2"/>
      <c r="E36" s="2"/>
      <c r="F36" s="2"/>
      <c r="G36" s="2"/>
    </row>
    <row r="37" spans="1:7" s="3" customFormat="1" x14ac:dyDescent="0.2">
      <c r="A37" s="2"/>
      <c r="B37" s="2"/>
      <c r="C37" s="2"/>
      <c r="D37" s="2"/>
      <c r="E37" s="2"/>
      <c r="F37" s="2"/>
      <c r="G37" s="2"/>
    </row>
    <row r="38" spans="1:7" s="3" customFormat="1" x14ac:dyDescent="0.2">
      <c r="A38" s="2"/>
      <c r="B38" s="2"/>
      <c r="C38" s="2"/>
      <c r="D38" s="2"/>
      <c r="E38" s="2"/>
      <c r="F38" s="2"/>
      <c r="G38" s="2"/>
    </row>
    <row r="39" spans="1:7" s="3" customFormat="1" x14ac:dyDescent="0.2">
      <c r="A39" s="2"/>
      <c r="B39" s="2"/>
      <c r="C39" s="2"/>
      <c r="D39" s="2"/>
      <c r="E39" s="2"/>
      <c r="F39" s="2"/>
      <c r="G39" s="2"/>
    </row>
    <row r="40" spans="1:7" s="3" customFormat="1" x14ac:dyDescent="0.2">
      <c r="A40" s="2"/>
      <c r="B40" s="2"/>
      <c r="C40" s="2"/>
      <c r="D40" s="2"/>
      <c r="E40" s="2"/>
      <c r="F40" s="2"/>
      <c r="G40" s="2"/>
    </row>
    <row r="41" spans="1:7" s="3" customFormat="1" x14ac:dyDescent="0.2">
      <c r="A41" s="2"/>
      <c r="B41" s="2"/>
      <c r="C41" s="2"/>
      <c r="D41" s="2"/>
      <c r="E41" s="2"/>
      <c r="F41" s="2"/>
      <c r="G41" s="2"/>
    </row>
    <row r="42" spans="1:7" s="3" customFormat="1" x14ac:dyDescent="0.2">
      <c r="A42" s="2"/>
      <c r="B42" s="2"/>
      <c r="C42" s="2"/>
      <c r="D42" s="2"/>
      <c r="E42" s="2"/>
      <c r="F42" s="2"/>
      <c r="G42" s="2"/>
    </row>
    <row r="43" spans="1:7" s="3" customFormat="1" x14ac:dyDescent="0.2">
      <c r="A43" s="2"/>
      <c r="B43" s="2"/>
      <c r="C43" s="2"/>
      <c r="D43" s="2"/>
      <c r="E43" s="2"/>
      <c r="F43" s="2"/>
      <c r="G43" s="2"/>
    </row>
    <row r="44" spans="1:7" s="3" customFormat="1" x14ac:dyDescent="0.2">
      <c r="A44" s="2"/>
      <c r="B44" s="2"/>
      <c r="C44" s="2"/>
      <c r="D44" s="2"/>
      <c r="E44" s="2"/>
      <c r="F44" s="2"/>
      <c r="G44" s="2"/>
    </row>
    <row r="45" spans="1:7" s="3" customFormat="1" x14ac:dyDescent="0.2">
      <c r="A45" s="2"/>
      <c r="B45" s="2"/>
      <c r="C45" s="2"/>
      <c r="D45" s="2"/>
      <c r="E45" s="2"/>
      <c r="F45" s="2"/>
      <c r="G45" s="2"/>
    </row>
    <row r="46" spans="1:7" s="3" customFormat="1" x14ac:dyDescent="0.2">
      <c r="A46" s="2"/>
      <c r="B46" s="2"/>
      <c r="C46" s="2"/>
      <c r="D46" s="2"/>
      <c r="E46" s="2"/>
      <c r="F46" s="2"/>
      <c r="G46" s="2"/>
    </row>
    <row r="47" spans="1:7" s="3" customFormat="1" x14ac:dyDescent="0.2">
      <c r="A47" s="2"/>
      <c r="B47" s="2"/>
      <c r="C47" s="2"/>
      <c r="D47" s="2"/>
      <c r="E47" s="2"/>
      <c r="F47" s="2"/>
      <c r="G47" s="2"/>
    </row>
    <row r="48" spans="1:7" s="3" customFormat="1" x14ac:dyDescent="0.2">
      <c r="A48" s="2"/>
      <c r="B48" s="2"/>
      <c r="C48" s="2"/>
      <c r="D48" s="2"/>
      <c r="E48" s="2"/>
      <c r="F48" s="2"/>
      <c r="G48" s="2"/>
    </row>
    <row r="49" spans="1:7" s="3" customFormat="1" x14ac:dyDescent="0.2">
      <c r="A49" s="2"/>
      <c r="B49" s="2"/>
      <c r="C49" s="2"/>
      <c r="D49" s="2"/>
      <c r="E49" s="2"/>
      <c r="F49" s="2"/>
      <c r="G49" s="2"/>
    </row>
    <row r="50" spans="1:7" s="3" customFormat="1" x14ac:dyDescent="0.2">
      <c r="A50" s="2"/>
      <c r="B50" s="2"/>
      <c r="C50" s="2"/>
      <c r="D50" s="2"/>
      <c r="E50" s="2"/>
      <c r="F50" s="2"/>
      <c r="G50" s="2"/>
    </row>
    <row r="51" spans="1:7" s="3" customFormat="1" x14ac:dyDescent="0.2">
      <c r="A51" s="2"/>
      <c r="B51" s="2"/>
      <c r="C51" s="2"/>
      <c r="D51" s="2"/>
      <c r="E51" s="2"/>
      <c r="F51" s="2"/>
      <c r="G51" s="2"/>
    </row>
    <row r="52" spans="1:7" s="3" customFormat="1" x14ac:dyDescent="0.2">
      <c r="A52" s="2"/>
      <c r="B52" s="2"/>
      <c r="C52" s="2"/>
      <c r="D52" s="2"/>
      <c r="E52" s="2"/>
      <c r="F52" s="2"/>
      <c r="G52" s="2"/>
    </row>
    <row r="53" spans="1:7" s="3" customFormat="1" x14ac:dyDescent="0.2">
      <c r="A53" s="2"/>
      <c r="B53" s="2"/>
      <c r="C53" s="2"/>
      <c r="D53" s="2"/>
      <c r="E53" s="2"/>
      <c r="F53" s="2"/>
      <c r="G53" s="2"/>
    </row>
    <row r="54" spans="1:7" s="3" customFormat="1" x14ac:dyDescent="0.2">
      <c r="A54" s="2"/>
      <c r="B54" s="2"/>
      <c r="C54" s="2"/>
      <c r="D54" s="2"/>
      <c r="E54" s="2"/>
      <c r="F54" s="2"/>
      <c r="G54" s="2"/>
    </row>
    <row r="55" spans="1:7" s="3" customFormat="1" x14ac:dyDescent="0.2">
      <c r="A55" s="2"/>
      <c r="B55" s="2"/>
      <c r="C55" s="2"/>
      <c r="D55" s="2"/>
      <c r="E55" s="2"/>
      <c r="F55" s="2"/>
      <c r="G55" s="2"/>
    </row>
    <row r="56" spans="1:7" s="3" customFormat="1" x14ac:dyDescent="0.2">
      <c r="A56" s="2"/>
      <c r="B56" s="2"/>
      <c r="C56" s="2"/>
      <c r="D56" s="2"/>
      <c r="E56" s="2"/>
      <c r="F56" s="2"/>
      <c r="G56" s="2"/>
    </row>
    <row r="57" spans="1:7" s="3" customFormat="1" x14ac:dyDescent="0.2">
      <c r="A57" s="2"/>
      <c r="B57" s="2"/>
      <c r="C57" s="2"/>
      <c r="D57" s="2"/>
      <c r="E57" s="2"/>
      <c r="F57" s="2"/>
      <c r="G57" s="2"/>
    </row>
    <row r="58" spans="1:7" s="3" customFormat="1" x14ac:dyDescent="0.2">
      <c r="A58" s="2"/>
      <c r="B58" s="2"/>
      <c r="C58" s="2"/>
      <c r="D58" s="2"/>
      <c r="E58" s="2"/>
      <c r="F58" s="2"/>
      <c r="G58" s="2"/>
    </row>
    <row r="59" spans="1:7" s="3" customFormat="1" x14ac:dyDescent="0.2">
      <c r="A59" s="2"/>
      <c r="B59" s="2"/>
      <c r="C59" s="2"/>
      <c r="D59" s="2"/>
      <c r="E59" s="2"/>
      <c r="F59" s="2"/>
      <c r="G59" s="2"/>
    </row>
    <row r="60" spans="1:7" s="3" customFormat="1" x14ac:dyDescent="0.2">
      <c r="A60" s="2"/>
      <c r="B60" s="2"/>
      <c r="C60" s="2"/>
      <c r="D60" s="2"/>
      <c r="E60" s="2"/>
      <c r="F60" s="2"/>
      <c r="G60" s="2"/>
    </row>
    <row r="61" spans="1:7" s="3" customFormat="1" x14ac:dyDescent="0.2">
      <c r="A61" s="2"/>
      <c r="B61" s="2"/>
      <c r="C61" s="2"/>
      <c r="D61" s="2"/>
      <c r="E61" s="2"/>
      <c r="F61" s="2"/>
      <c r="G61" s="2"/>
    </row>
  </sheetData>
  <mergeCells count="1">
    <mergeCell ref="A3:A4"/>
  </mergeCells>
  <pageMargins left="0.75" right="0.75" top="1" bottom="1" header="0.5" footer="0.5"/>
  <pageSetup paperSize="9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zoomScale="145" zoomScaleNormal="145" workbookViewId="0"/>
  </sheetViews>
  <sheetFormatPr defaultColWidth="8.85546875" defaultRowHeight="12.75" x14ac:dyDescent="0.2"/>
  <cols>
    <col min="1" max="1" width="27.85546875" style="2" customWidth="1"/>
    <col min="2" max="2" width="37" style="2" customWidth="1"/>
    <col min="3" max="3" width="37.7109375" style="2" customWidth="1"/>
    <col min="4" max="4" width="34.42578125" style="2" customWidth="1"/>
    <col min="5" max="5" width="17.7109375" style="2" customWidth="1"/>
    <col min="6" max="6" width="17.42578125" style="2" customWidth="1"/>
    <col min="7" max="7" width="9.5703125" style="2" customWidth="1"/>
    <col min="8" max="8" width="13.7109375" style="2" customWidth="1"/>
    <col min="9" max="16384" width="8.85546875" style="2"/>
  </cols>
  <sheetData>
    <row r="1" spans="1:9" ht="18" x14ac:dyDescent="0.25">
      <c r="A1" s="37" t="s">
        <v>69</v>
      </c>
    </row>
    <row r="2" spans="1:9" x14ac:dyDescent="0.2">
      <c r="A2" s="1"/>
    </row>
    <row r="3" spans="1:9" ht="19.899999999999999" customHeight="1" x14ac:dyDescent="0.2">
      <c r="A3" s="9" t="s">
        <v>3</v>
      </c>
      <c r="B3" s="40" t="s">
        <v>30</v>
      </c>
      <c r="C3" s="41"/>
      <c r="D3" s="41"/>
      <c r="E3" s="41"/>
      <c r="F3" s="41"/>
      <c r="G3" s="41"/>
      <c r="H3" s="42"/>
      <c r="I3" s="44"/>
    </row>
    <row r="4" spans="1:9" ht="19.899999999999999" customHeight="1" x14ac:dyDescent="0.2">
      <c r="A4" s="4" t="s">
        <v>5</v>
      </c>
      <c r="B4" s="11" t="s">
        <v>31</v>
      </c>
      <c r="C4" s="11" t="s">
        <v>32</v>
      </c>
      <c r="D4" s="11" t="s">
        <v>34</v>
      </c>
      <c r="E4" s="11" t="s">
        <v>40</v>
      </c>
      <c r="F4" s="11" t="s">
        <v>33</v>
      </c>
      <c r="G4" s="11" t="s">
        <v>49</v>
      </c>
      <c r="H4" s="11" t="s">
        <v>27</v>
      </c>
      <c r="I4" s="44"/>
    </row>
    <row r="5" spans="1:9" ht="19.899999999999999" customHeight="1" x14ac:dyDescent="0.2">
      <c r="A5" s="4" t="s">
        <v>7</v>
      </c>
      <c r="B5" s="12" t="s">
        <v>35</v>
      </c>
      <c r="C5" s="12" t="s">
        <v>36</v>
      </c>
      <c r="D5" s="12" t="s">
        <v>49</v>
      </c>
      <c r="E5" s="13"/>
      <c r="F5" s="13"/>
      <c r="G5" s="13"/>
      <c r="H5" s="13"/>
      <c r="I5" s="44"/>
    </row>
    <row r="6" spans="1:9" ht="19.899999999999999" customHeight="1" x14ac:dyDescent="0.2">
      <c r="A6" s="10" t="s">
        <v>37</v>
      </c>
      <c r="B6" s="12" t="s">
        <v>35</v>
      </c>
      <c r="C6" s="12" t="s">
        <v>38</v>
      </c>
      <c r="D6" s="12" t="s">
        <v>27</v>
      </c>
      <c r="E6" s="13"/>
      <c r="F6" s="13"/>
      <c r="G6" s="13"/>
      <c r="H6" s="13"/>
      <c r="I6" s="44"/>
    </row>
    <row r="7" spans="1:9" ht="19.899999999999999" customHeight="1" x14ac:dyDescent="0.2">
      <c r="A7" s="4" t="s">
        <v>11</v>
      </c>
      <c r="B7" s="11" t="s">
        <v>31</v>
      </c>
      <c r="C7" s="11" t="s">
        <v>32</v>
      </c>
      <c r="D7" s="11" t="s">
        <v>34</v>
      </c>
      <c r="E7" s="12" t="s">
        <v>39</v>
      </c>
      <c r="F7" s="12" t="s">
        <v>49</v>
      </c>
      <c r="G7" s="13"/>
      <c r="H7" s="11"/>
      <c r="I7" s="44"/>
    </row>
    <row r="8" spans="1:9" ht="19.899999999999999" customHeight="1" x14ac:dyDescent="0.2">
      <c r="A8" s="4" t="s">
        <v>13</v>
      </c>
      <c r="B8" s="11" t="s">
        <v>51</v>
      </c>
      <c r="C8" s="11" t="s">
        <v>52</v>
      </c>
      <c r="D8" s="11" t="s">
        <v>27</v>
      </c>
      <c r="E8" s="11"/>
      <c r="F8" s="11"/>
      <c r="G8" s="11"/>
      <c r="H8" s="11"/>
      <c r="I8" s="44"/>
    </row>
    <row r="9" spans="1:9" ht="19.899999999999999" customHeight="1" x14ac:dyDescent="0.2">
      <c r="A9" s="10" t="s">
        <v>54</v>
      </c>
      <c r="B9" s="11" t="s">
        <v>35</v>
      </c>
      <c r="C9" s="11" t="s">
        <v>29</v>
      </c>
      <c r="D9" s="11" t="s">
        <v>27</v>
      </c>
      <c r="E9" s="11" t="s">
        <v>49</v>
      </c>
      <c r="F9" s="11"/>
      <c r="G9" s="11"/>
      <c r="H9" s="11"/>
      <c r="I9" s="44"/>
    </row>
    <row r="10" spans="1:9" ht="19.899999999999999" customHeight="1" x14ac:dyDescent="0.2">
      <c r="A10" s="10" t="s">
        <v>42</v>
      </c>
      <c r="B10" s="11" t="s">
        <v>35</v>
      </c>
      <c r="C10" s="11" t="s">
        <v>43</v>
      </c>
      <c r="D10" s="11" t="s">
        <v>44</v>
      </c>
      <c r="E10" s="11"/>
      <c r="F10" s="11"/>
      <c r="G10" s="11"/>
      <c r="H10" s="11"/>
      <c r="I10" s="44"/>
    </row>
    <row r="11" spans="1:9" ht="19.899999999999999" customHeight="1" x14ac:dyDescent="0.2">
      <c r="A11" s="10" t="s">
        <v>45</v>
      </c>
      <c r="B11" s="12" t="s">
        <v>48</v>
      </c>
      <c r="C11" s="12" t="s">
        <v>36</v>
      </c>
      <c r="D11" s="12" t="s">
        <v>50</v>
      </c>
      <c r="E11" s="13"/>
      <c r="F11" s="13"/>
      <c r="G11" s="13"/>
      <c r="H11" s="11"/>
      <c r="I11" s="44"/>
    </row>
    <row r="12" spans="1:9" ht="19.899999999999999" customHeight="1" x14ac:dyDescent="0.2">
      <c r="A12" s="10" t="s">
        <v>53</v>
      </c>
      <c r="B12" s="12" t="s">
        <v>35</v>
      </c>
      <c r="C12" s="12" t="s">
        <v>29</v>
      </c>
      <c r="D12" s="12" t="s">
        <v>27</v>
      </c>
      <c r="E12" s="12" t="s">
        <v>49</v>
      </c>
      <c r="F12" s="13"/>
      <c r="G12" s="13"/>
      <c r="H12" s="13"/>
      <c r="I12" s="44"/>
    </row>
    <row r="13" spans="1:9" ht="19.899999999999999" customHeight="1" x14ac:dyDescent="0.2">
      <c r="A13" s="4" t="s">
        <v>2</v>
      </c>
      <c r="B13" s="12" t="s">
        <v>35</v>
      </c>
      <c r="C13" s="12" t="s">
        <v>0</v>
      </c>
      <c r="D13" s="12" t="s">
        <v>27</v>
      </c>
      <c r="E13" s="13"/>
      <c r="F13" s="13"/>
      <c r="G13" s="13"/>
      <c r="H13" s="13"/>
      <c r="I13" s="44"/>
    </row>
    <row r="14" spans="1:9" ht="19.899999999999999" customHeight="1" x14ac:dyDescent="0.2">
      <c r="A14" s="5" t="s">
        <v>1</v>
      </c>
      <c r="B14" s="12" t="s">
        <v>36</v>
      </c>
      <c r="C14" s="12" t="s">
        <v>0</v>
      </c>
      <c r="D14" s="12" t="s">
        <v>55</v>
      </c>
      <c r="E14" s="13"/>
      <c r="F14" s="13"/>
      <c r="G14" s="13"/>
      <c r="H14" s="11"/>
      <c r="I14" s="44"/>
    </row>
    <row r="15" spans="1:9" ht="19.899999999999999" customHeight="1" x14ac:dyDescent="0.2">
      <c r="A15" s="10" t="s">
        <v>36</v>
      </c>
      <c r="B15" s="12" t="s">
        <v>46</v>
      </c>
      <c r="C15" s="12" t="s">
        <v>47</v>
      </c>
      <c r="D15" s="13"/>
      <c r="E15" s="13"/>
      <c r="F15" s="13"/>
      <c r="G15" s="13"/>
      <c r="H15" s="13"/>
      <c r="I15" s="44"/>
    </row>
    <row r="16" spans="1:9" ht="19.899999999999999" customHeight="1" x14ac:dyDescent="0.2">
      <c r="A16" s="5" t="s">
        <v>41</v>
      </c>
      <c r="B16" s="12" t="s">
        <v>35</v>
      </c>
      <c r="C16" s="12" t="s">
        <v>36</v>
      </c>
      <c r="D16" s="12" t="s">
        <v>27</v>
      </c>
      <c r="E16" s="12" t="s">
        <v>49</v>
      </c>
      <c r="F16" s="13"/>
      <c r="G16" s="13"/>
      <c r="H16" s="11"/>
      <c r="I16" s="44"/>
    </row>
    <row r="17" spans="1:9" x14ac:dyDescent="0.2">
      <c r="A17" s="43"/>
      <c r="B17" s="43"/>
      <c r="C17" s="43"/>
      <c r="D17" s="43"/>
      <c r="E17" s="43"/>
      <c r="F17" s="43"/>
      <c r="G17" s="43"/>
      <c r="H17" s="43"/>
      <c r="I17" s="43"/>
    </row>
    <row r="18" spans="1:9" x14ac:dyDescent="0.2">
      <c r="A18" s="43"/>
      <c r="B18" s="43"/>
      <c r="C18" s="43"/>
      <c r="D18" s="43"/>
      <c r="E18" s="43"/>
      <c r="F18" s="43"/>
      <c r="G18" s="43"/>
      <c r="H18" s="43"/>
      <c r="I18" s="43"/>
    </row>
    <row r="19" spans="1:9" x14ac:dyDescent="0.2">
      <c r="A19" s="43"/>
      <c r="B19" s="43"/>
      <c r="C19" s="43"/>
      <c r="D19" s="43"/>
      <c r="E19" s="43"/>
      <c r="F19" s="43"/>
      <c r="G19" s="43"/>
      <c r="H19" s="43"/>
      <c r="I19" s="43"/>
    </row>
  </sheetData>
  <mergeCells count="3">
    <mergeCell ref="B3:H3"/>
    <mergeCell ref="A17:I19"/>
    <mergeCell ref="I3:I16"/>
  </mergeCells>
  <phoneticPr fontId="22" type="noConversion"/>
  <pageMargins left="0.75" right="0.75" top="1" bottom="1" header="0.5" footer="0.5"/>
  <pageSetup paperSize="9" orientation="portrait" verticalDpi="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C365-D60A-4DAD-9089-A4E935345CB7}">
  <dimension ref="A1:BB47"/>
  <sheetViews>
    <sheetView zoomScaleNormal="100" workbookViewId="0"/>
  </sheetViews>
  <sheetFormatPr defaultColWidth="10.7109375" defaultRowHeight="12.75" x14ac:dyDescent="0.2"/>
  <cols>
    <col min="1" max="1" width="17" style="18" customWidth="1"/>
    <col min="2" max="29" width="12.7109375" style="18" customWidth="1"/>
    <col min="30" max="30" width="13.42578125" style="18" customWidth="1"/>
    <col min="31" max="31" width="13.85546875" style="18" customWidth="1"/>
    <col min="32" max="50" width="12.7109375" style="18" customWidth="1"/>
    <col min="51" max="16384" width="10.7109375" style="18"/>
  </cols>
  <sheetData>
    <row r="1" spans="1:54" ht="15" customHeight="1" x14ac:dyDescent="0.25">
      <c r="A1" s="98" t="s">
        <v>135</v>
      </c>
      <c r="B1" s="97"/>
    </row>
    <row r="2" spans="1:54" ht="15" customHeight="1" x14ac:dyDescent="0.2">
      <c r="A2" s="97"/>
      <c r="B2" s="97"/>
    </row>
    <row r="3" spans="1:54" ht="15" customHeight="1" x14ac:dyDescent="0.2">
      <c r="A3" s="99" t="s">
        <v>58</v>
      </c>
      <c r="B3" s="100" t="s">
        <v>122</v>
      </c>
      <c r="Z3" s="21"/>
    </row>
    <row r="4" spans="1:54" ht="15" customHeight="1" x14ac:dyDescent="0.2">
      <c r="A4" s="99" t="s">
        <v>71</v>
      </c>
      <c r="B4" s="100" t="s">
        <v>123</v>
      </c>
      <c r="C4" s="22"/>
      <c r="D4" s="85"/>
      <c r="E4" s="85"/>
      <c r="F4" s="85"/>
      <c r="G4" s="85"/>
      <c r="H4" s="101"/>
      <c r="I4" s="101"/>
      <c r="J4" s="85" t="s">
        <v>124</v>
      </c>
      <c r="K4" s="85"/>
      <c r="L4" s="85"/>
      <c r="M4" s="85"/>
      <c r="N4" s="85"/>
      <c r="O4" s="85"/>
      <c r="P4" s="85"/>
      <c r="Q4" s="85"/>
      <c r="R4" s="85"/>
      <c r="S4" s="101"/>
      <c r="T4" s="101"/>
      <c r="U4" s="85" t="s">
        <v>124</v>
      </c>
      <c r="V4" s="85"/>
      <c r="W4" s="85"/>
      <c r="X4" s="85"/>
      <c r="Y4" s="85"/>
      <c r="Z4" s="85"/>
      <c r="AA4" s="85"/>
      <c r="AB4" s="85"/>
      <c r="AC4" s="85"/>
      <c r="AD4" s="101"/>
      <c r="AE4" s="85"/>
      <c r="AF4" s="85"/>
      <c r="AG4" s="101"/>
      <c r="AH4" s="101"/>
      <c r="AI4" s="85" t="s">
        <v>124</v>
      </c>
      <c r="AJ4" s="85"/>
      <c r="AK4" s="85"/>
      <c r="AL4" s="85"/>
      <c r="AM4" s="85"/>
      <c r="AN4" s="85"/>
      <c r="AO4" s="85"/>
      <c r="AP4" s="85"/>
      <c r="AQ4" s="85"/>
      <c r="AR4" s="22"/>
      <c r="AS4" s="22"/>
      <c r="AT4" s="22"/>
      <c r="AX4" s="22"/>
    </row>
    <row r="5" spans="1:54" ht="15" customHeight="1" x14ac:dyDescent="0.2">
      <c r="A5" s="99" t="s">
        <v>59</v>
      </c>
      <c r="B5" s="100" t="s">
        <v>125</v>
      </c>
      <c r="D5" s="85"/>
      <c r="E5" s="85"/>
      <c r="F5" s="85"/>
      <c r="G5" s="85"/>
      <c r="H5" s="100"/>
      <c r="I5" s="100"/>
      <c r="J5" s="85"/>
      <c r="K5" s="85"/>
      <c r="L5" s="85"/>
      <c r="M5" s="85"/>
      <c r="N5" s="85"/>
      <c r="O5" s="85"/>
      <c r="P5" s="85"/>
      <c r="Q5" s="85"/>
      <c r="R5" s="85"/>
      <c r="S5" s="97"/>
      <c r="T5" s="97"/>
      <c r="U5" s="85"/>
      <c r="V5" s="85"/>
      <c r="W5" s="85"/>
      <c r="X5" s="85"/>
      <c r="Y5" s="85"/>
      <c r="Z5" s="85"/>
      <c r="AA5" s="85"/>
      <c r="AB5" s="85"/>
      <c r="AC5" s="85"/>
      <c r="AD5" s="97"/>
      <c r="AE5" s="85"/>
      <c r="AF5" s="85"/>
      <c r="AG5" s="97"/>
      <c r="AH5" s="97"/>
      <c r="AI5" s="85"/>
      <c r="AJ5" s="85"/>
      <c r="AK5" s="85"/>
      <c r="AL5" s="85"/>
      <c r="AM5" s="85"/>
      <c r="AN5" s="85"/>
      <c r="AO5" s="85"/>
      <c r="AP5" s="85"/>
      <c r="AQ5" s="85"/>
    </row>
    <row r="6" spans="1:54" ht="15" customHeight="1" x14ac:dyDescent="0.2">
      <c r="A6" s="19"/>
      <c r="B6" s="20"/>
      <c r="I6" s="20"/>
      <c r="J6" s="20"/>
      <c r="K6" s="20"/>
      <c r="L6" s="20"/>
      <c r="M6" s="20"/>
      <c r="N6" s="20"/>
      <c r="O6" s="20"/>
    </row>
    <row r="7" spans="1:54" ht="15.75" customHeight="1" x14ac:dyDescent="0.2">
      <c r="A7" s="19"/>
      <c r="B7" s="20"/>
      <c r="I7" s="20"/>
      <c r="J7" s="20"/>
      <c r="K7" s="20"/>
      <c r="L7" s="20"/>
      <c r="M7" s="20"/>
      <c r="N7" s="20"/>
      <c r="O7" s="20"/>
    </row>
    <row r="8" spans="1:54" ht="15" customHeight="1" x14ac:dyDescent="0.2">
      <c r="A8" s="95"/>
      <c r="B8" s="96"/>
      <c r="C8" s="45" t="s">
        <v>72</v>
      </c>
      <c r="D8" s="45"/>
      <c r="E8" s="45"/>
      <c r="F8" s="45"/>
      <c r="G8" s="45"/>
      <c r="H8" s="45"/>
      <c r="I8" s="45"/>
      <c r="J8" s="94"/>
      <c r="K8" s="45" t="s">
        <v>73</v>
      </c>
      <c r="L8" s="45"/>
      <c r="M8" s="45"/>
      <c r="N8" s="45"/>
      <c r="O8" s="45"/>
      <c r="P8" s="45"/>
      <c r="Q8" s="45"/>
      <c r="R8" s="45"/>
      <c r="S8" s="94"/>
      <c r="T8" s="45" t="s">
        <v>74</v>
      </c>
      <c r="U8" s="45"/>
      <c r="V8" s="45"/>
      <c r="W8" s="94"/>
      <c r="X8" s="45" t="s">
        <v>75</v>
      </c>
      <c r="Y8" s="45"/>
      <c r="Z8" s="45"/>
      <c r="AA8" s="94"/>
      <c r="AB8" s="46" t="s">
        <v>76</v>
      </c>
      <c r="AC8" s="46"/>
      <c r="AD8" s="46"/>
      <c r="AE8" s="94"/>
      <c r="AF8" s="45" t="s">
        <v>77</v>
      </c>
      <c r="AG8" s="45"/>
      <c r="AH8" s="45"/>
      <c r="AI8" s="94"/>
      <c r="AJ8" s="45" t="s">
        <v>78</v>
      </c>
      <c r="AK8" s="45"/>
      <c r="AL8" s="45"/>
      <c r="AM8" s="45"/>
      <c r="AN8" s="45"/>
      <c r="AO8" s="45"/>
      <c r="AP8" s="45"/>
      <c r="AQ8" s="45"/>
      <c r="AR8" s="94"/>
      <c r="AS8" s="45" t="s">
        <v>79</v>
      </c>
      <c r="AT8" s="45"/>
      <c r="AU8" s="45"/>
      <c r="AV8" s="45"/>
      <c r="AW8" s="45"/>
      <c r="AX8" s="45"/>
      <c r="AY8" s="45"/>
      <c r="AZ8" s="45"/>
      <c r="BA8" s="45"/>
      <c r="BB8" s="94"/>
    </row>
    <row r="9" spans="1:54" ht="15" customHeight="1" x14ac:dyDescent="0.2">
      <c r="A9" s="95"/>
      <c r="B9" s="96"/>
      <c r="C9" s="45"/>
      <c r="D9" s="45"/>
      <c r="E9" s="45"/>
      <c r="F9" s="45"/>
      <c r="G9" s="45"/>
      <c r="H9" s="45"/>
      <c r="I9" s="45"/>
      <c r="J9" s="94"/>
      <c r="K9" s="45"/>
      <c r="L9" s="45"/>
      <c r="M9" s="45"/>
      <c r="N9" s="45"/>
      <c r="O9" s="45"/>
      <c r="P9" s="45"/>
      <c r="Q9" s="45"/>
      <c r="R9" s="45"/>
      <c r="S9" s="94"/>
      <c r="T9" s="45"/>
      <c r="U9" s="45"/>
      <c r="V9" s="45"/>
      <c r="W9" s="94"/>
      <c r="X9" s="45"/>
      <c r="Y9" s="45"/>
      <c r="Z9" s="45"/>
      <c r="AA9" s="94"/>
      <c r="AB9" s="46"/>
      <c r="AC9" s="46"/>
      <c r="AD9" s="46"/>
      <c r="AE9" s="94"/>
      <c r="AF9" s="45"/>
      <c r="AG9" s="45"/>
      <c r="AH9" s="45"/>
      <c r="AI9" s="94"/>
      <c r="AJ9" s="45"/>
      <c r="AK9" s="45"/>
      <c r="AL9" s="45"/>
      <c r="AM9" s="45"/>
      <c r="AN9" s="45"/>
      <c r="AO9" s="45"/>
      <c r="AP9" s="45"/>
      <c r="AQ9" s="45"/>
      <c r="AR9" s="94"/>
      <c r="AS9" s="45"/>
      <c r="AT9" s="45"/>
      <c r="AU9" s="45"/>
      <c r="AV9" s="45"/>
      <c r="AW9" s="45"/>
      <c r="AX9" s="45"/>
      <c r="AY9" s="45"/>
      <c r="AZ9" s="45"/>
      <c r="BA9" s="45"/>
      <c r="BB9" s="94"/>
    </row>
    <row r="10" spans="1:54" ht="15" customHeight="1" x14ac:dyDescent="0.2">
      <c r="A10" s="20"/>
      <c r="B10" s="23"/>
      <c r="C10" s="88"/>
      <c r="D10" s="88"/>
      <c r="E10" s="88"/>
      <c r="F10" s="88"/>
      <c r="G10" s="87"/>
      <c r="H10" s="87"/>
      <c r="I10" s="88"/>
      <c r="J10" s="89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9"/>
      <c r="AB10" s="89"/>
      <c r="AC10" s="88"/>
      <c r="AD10" s="88"/>
      <c r="AE10" s="88"/>
      <c r="AF10" s="88"/>
      <c r="AG10" s="88"/>
      <c r="AH10" s="88"/>
      <c r="AI10" s="88"/>
      <c r="AJ10" s="88"/>
      <c r="AK10" s="87"/>
      <c r="AL10" s="87"/>
      <c r="AM10" s="88"/>
      <c r="AN10" s="88"/>
      <c r="AO10" s="88"/>
      <c r="AP10" s="88"/>
      <c r="AQ10" s="89"/>
      <c r="AR10" s="88"/>
      <c r="AS10" s="88"/>
      <c r="AT10" s="88"/>
      <c r="AU10" s="88"/>
      <c r="AV10" s="88"/>
      <c r="AW10" s="88"/>
      <c r="AX10" s="88"/>
      <c r="AY10" s="88"/>
      <c r="AZ10" s="88"/>
      <c r="BA10" s="89"/>
    </row>
    <row r="11" spans="1:54" ht="105" customHeight="1" x14ac:dyDescent="0.2">
      <c r="A11" s="102" t="s">
        <v>80</v>
      </c>
      <c r="B11" s="103"/>
      <c r="C11" s="102" t="s">
        <v>81</v>
      </c>
      <c r="D11" s="102" t="s">
        <v>126</v>
      </c>
      <c r="E11" s="102" t="s">
        <v>82</v>
      </c>
      <c r="F11" s="104" t="s">
        <v>127</v>
      </c>
      <c r="G11" s="104" t="s">
        <v>83</v>
      </c>
      <c r="H11" s="104" t="s">
        <v>84</v>
      </c>
      <c r="I11" s="102" t="s">
        <v>85</v>
      </c>
      <c r="J11" s="103"/>
      <c r="K11" s="102" t="s">
        <v>86</v>
      </c>
      <c r="L11" s="102" t="s">
        <v>87</v>
      </c>
      <c r="M11" s="102" t="s">
        <v>88</v>
      </c>
      <c r="N11" s="102" t="s">
        <v>89</v>
      </c>
      <c r="O11" s="102" t="s">
        <v>128</v>
      </c>
      <c r="P11" s="102" t="s">
        <v>90</v>
      </c>
      <c r="Q11" s="102" t="s">
        <v>91</v>
      </c>
      <c r="R11" s="102" t="s">
        <v>92</v>
      </c>
      <c r="S11" s="103"/>
      <c r="T11" s="102" t="s">
        <v>93</v>
      </c>
      <c r="U11" s="102" t="s">
        <v>94</v>
      </c>
      <c r="V11" s="102" t="s">
        <v>95</v>
      </c>
      <c r="W11" s="103"/>
      <c r="X11" s="102" t="s">
        <v>96</v>
      </c>
      <c r="Y11" s="102" t="s">
        <v>97</v>
      </c>
      <c r="Z11" s="102" t="s">
        <v>60</v>
      </c>
      <c r="AA11" s="103"/>
      <c r="AB11" s="102" t="s">
        <v>98</v>
      </c>
      <c r="AC11" s="102" t="s">
        <v>99</v>
      </c>
      <c r="AD11" s="102" t="s">
        <v>100</v>
      </c>
      <c r="AE11" s="103"/>
      <c r="AF11" s="102" t="s">
        <v>61</v>
      </c>
      <c r="AG11" s="102" t="s">
        <v>62</v>
      </c>
      <c r="AH11" s="102" t="s">
        <v>129</v>
      </c>
      <c r="AI11" s="103"/>
      <c r="AJ11" s="102" t="s">
        <v>101</v>
      </c>
      <c r="AK11" s="102" t="s">
        <v>102</v>
      </c>
      <c r="AL11" s="104" t="s">
        <v>64</v>
      </c>
      <c r="AM11" s="104" t="s">
        <v>103</v>
      </c>
      <c r="AN11" s="102" t="s">
        <v>104</v>
      </c>
      <c r="AO11" s="102" t="s">
        <v>105</v>
      </c>
      <c r="AP11" s="102" t="s">
        <v>106</v>
      </c>
      <c r="AQ11" s="102" t="s">
        <v>107</v>
      </c>
      <c r="AR11" s="103"/>
      <c r="AS11" s="102" t="s">
        <v>108</v>
      </c>
      <c r="AT11" s="102" t="s">
        <v>109</v>
      </c>
      <c r="AU11" s="102" t="s">
        <v>110</v>
      </c>
      <c r="AV11" s="102" t="s">
        <v>111</v>
      </c>
      <c r="AW11" s="102" t="s">
        <v>130</v>
      </c>
      <c r="AX11" s="102" t="s">
        <v>112</v>
      </c>
      <c r="AY11" s="102" t="s">
        <v>113</v>
      </c>
      <c r="AZ11" s="102" t="s">
        <v>114</v>
      </c>
      <c r="BA11" s="102" t="s">
        <v>115</v>
      </c>
    </row>
    <row r="12" spans="1:54" ht="15" customHeight="1" x14ac:dyDescent="0.25">
      <c r="A12" s="105">
        <v>1</v>
      </c>
      <c r="B12" s="106"/>
      <c r="C12" s="107">
        <v>0.61654691676296336</v>
      </c>
      <c r="D12" s="107">
        <v>5.1187972633531323E-2</v>
      </c>
      <c r="E12" s="107">
        <v>0.38210659744529329</v>
      </c>
      <c r="F12" s="107">
        <v>1.0616524520188247E-2</v>
      </c>
      <c r="G12" s="107">
        <v>0.33769613202001275</v>
      </c>
      <c r="H12" s="107">
        <v>0.25260722565409982</v>
      </c>
      <c r="I12" s="107">
        <v>9.4690806727511703E-3</v>
      </c>
      <c r="J12" s="106"/>
      <c r="K12" s="108">
        <v>4.6571596549478524</v>
      </c>
      <c r="L12" s="108">
        <v>6.2207288923326747</v>
      </c>
      <c r="M12" s="108">
        <v>7.540978345547944</v>
      </c>
      <c r="N12" s="108">
        <v>10.080835669215672</v>
      </c>
      <c r="O12" s="108">
        <v>3.4911824802762461</v>
      </c>
      <c r="P12" s="108">
        <v>0.54285667176477803</v>
      </c>
      <c r="Q12" s="108">
        <v>0.95343264595643018</v>
      </c>
      <c r="R12" s="108">
        <v>0.85448397375108687</v>
      </c>
      <c r="S12" s="106"/>
      <c r="T12" s="109">
        <v>7.4215166237252941</v>
      </c>
      <c r="U12" s="110">
        <v>20.230788548831939</v>
      </c>
      <c r="V12" s="110">
        <v>11.654841788956585</v>
      </c>
      <c r="W12" s="106"/>
      <c r="X12" s="107">
        <v>0.84019065459668496</v>
      </c>
      <c r="Y12" s="107">
        <v>0.68166290575751098</v>
      </c>
      <c r="Z12" s="107">
        <v>0.75937239010793733</v>
      </c>
      <c r="AA12" s="106"/>
      <c r="AB12" s="107">
        <v>0.53114621777002291</v>
      </c>
      <c r="AC12" s="111">
        <v>472.33665723510666</v>
      </c>
      <c r="AD12" s="107">
        <v>0.84115413120453097</v>
      </c>
      <c r="AE12" s="106"/>
      <c r="AF12" s="111">
        <v>82.572762270939407</v>
      </c>
      <c r="AG12" s="107">
        <v>0.14218409400928231</v>
      </c>
      <c r="AH12" s="112">
        <v>0.47564817912884488</v>
      </c>
      <c r="AI12" s="106"/>
      <c r="AJ12" s="107">
        <v>0.213911709614512</v>
      </c>
      <c r="AK12" s="107">
        <v>9.4434754162139298E-2</v>
      </c>
      <c r="AL12" s="107">
        <v>0.73267122837361287</v>
      </c>
      <c r="AM12" s="107">
        <v>0.66121689302796249</v>
      </c>
      <c r="AN12" s="111">
        <v>160.9744926568649</v>
      </c>
      <c r="AO12" s="111">
        <v>6.9523182609667646</v>
      </c>
      <c r="AP12" s="113">
        <v>51.565358655006648</v>
      </c>
      <c r="AQ12" s="107">
        <v>0.86136619713390983</v>
      </c>
      <c r="AR12" s="106"/>
      <c r="AS12" s="107">
        <v>0.26629630750576833</v>
      </c>
      <c r="AT12" s="114">
        <v>0.16998385685307368</v>
      </c>
      <c r="AU12" s="114">
        <v>0.31955572810980404</v>
      </c>
      <c r="AV12" s="114">
        <v>0.34074286763779754</v>
      </c>
      <c r="AW12" s="114">
        <v>0.18322746865078043</v>
      </c>
      <c r="AX12" s="114">
        <v>0.67207374793173313</v>
      </c>
      <c r="AY12" s="110">
        <v>0.82807731268167917</v>
      </c>
      <c r="AZ12" s="115">
        <v>2.6801054165133511</v>
      </c>
      <c r="BA12" s="116">
        <v>550.68518413803338</v>
      </c>
    </row>
    <row r="13" spans="1:54" ht="15" customHeight="1" x14ac:dyDescent="0.25">
      <c r="A13" s="105">
        <v>2</v>
      </c>
      <c r="B13" s="106"/>
      <c r="C13" s="107">
        <v>0.19475595421875075</v>
      </c>
      <c r="D13" s="107">
        <v>6.8096042240093677E-2</v>
      </c>
      <c r="E13" s="107">
        <v>0.25528719794093613</v>
      </c>
      <c r="F13" s="107">
        <v>9.256615749911927E-2</v>
      </c>
      <c r="G13" s="107">
        <v>0.3042861469679265</v>
      </c>
      <c r="H13" s="107">
        <v>0.26839712702197305</v>
      </c>
      <c r="I13" s="107">
        <v>6.7456081488559347E-3</v>
      </c>
      <c r="J13" s="106"/>
      <c r="K13" s="108">
        <v>8.2991069199861514</v>
      </c>
      <c r="L13" s="108">
        <v>11.014967183085261</v>
      </c>
      <c r="M13" s="108">
        <v>3.8522276960655679</v>
      </c>
      <c r="N13" s="108">
        <v>8.9146647664279897</v>
      </c>
      <c r="O13" s="108">
        <v>3.2921974785717936</v>
      </c>
      <c r="P13" s="108">
        <v>0.93328048297646349</v>
      </c>
      <c r="Q13" s="108">
        <v>0.39821542288494816</v>
      </c>
      <c r="R13" s="108">
        <v>0.54056849450697375</v>
      </c>
      <c r="S13" s="106"/>
      <c r="T13" s="109">
        <v>7.5589918167483408</v>
      </c>
      <c r="U13" s="110">
        <v>11.533899763551279</v>
      </c>
      <c r="V13" s="110">
        <v>10.486569624838474</v>
      </c>
      <c r="W13" s="106"/>
      <c r="X13" s="107">
        <v>0.78039197614278333</v>
      </c>
      <c r="Y13" s="107">
        <v>0.64469474712695662</v>
      </c>
      <c r="Z13" s="107">
        <v>0.88700196774847473</v>
      </c>
      <c r="AA13" s="106"/>
      <c r="AB13" s="107">
        <v>0.60411457567828852</v>
      </c>
      <c r="AC13" s="111">
        <v>906.7162185600821</v>
      </c>
      <c r="AD13" s="107">
        <v>0.85119445450151743</v>
      </c>
      <c r="AE13" s="106"/>
      <c r="AF13" s="111">
        <v>148.28162078135566</v>
      </c>
      <c r="AG13" s="107">
        <v>0.1147339751954151</v>
      </c>
      <c r="AH13" s="112">
        <v>0.53839248314292032</v>
      </c>
      <c r="AI13" s="106"/>
      <c r="AJ13" s="107">
        <v>0.4223168958127016</v>
      </c>
      <c r="AK13" s="107">
        <v>8.141091986436419E-2</v>
      </c>
      <c r="AL13" s="107">
        <v>0.88224741598987855</v>
      </c>
      <c r="AM13" s="107">
        <v>0.85385891510075052</v>
      </c>
      <c r="AN13" s="111">
        <v>135.48307225346662</v>
      </c>
      <c r="AO13" s="111">
        <v>29.755858780077357</v>
      </c>
      <c r="AP13" s="113">
        <v>18.910051589754183</v>
      </c>
      <c r="AQ13" s="107">
        <v>0.74614139343507058</v>
      </c>
      <c r="AR13" s="106"/>
      <c r="AS13" s="107">
        <v>0.30309121499561359</v>
      </c>
      <c r="AT13" s="114">
        <v>2.0744850175048127E-2</v>
      </c>
      <c r="AU13" s="114">
        <v>0.33091128490380439</v>
      </c>
      <c r="AV13" s="114">
        <v>0.51509324078829521</v>
      </c>
      <c r="AW13" s="114">
        <v>8.9473448149262294E-2</v>
      </c>
      <c r="AX13" s="114">
        <v>0.91764129588312637</v>
      </c>
      <c r="AY13" s="110">
        <v>0.63100407081726051</v>
      </c>
      <c r="AZ13" s="115">
        <v>2.0980847641302596</v>
      </c>
      <c r="BA13" s="116">
        <v>508.48087016313934</v>
      </c>
    </row>
    <row r="14" spans="1:54" ht="15" customHeight="1" x14ac:dyDescent="0.25">
      <c r="A14" s="105">
        <v>3</v>
      </c>
      <c r="B14" s="106"/>
      <c r="C14" s="107">
        <v>0.53298797454815172</v>
      </c>
      <c r="D14" s="107">
        <v>0.12927629251728145</v>
      </c>
      <c r="E14" s="107">
        <v>0.14978492015883088</v>
      </c>
      <c r="F14" s="107">
        <v>6.8802981974850783E-2</v>
      </c>
      <c r="G14" s="107">
        <v>0.54978354762795756</v>
      </c>
      <c r="H14" s="107">
        <v>0.29879694635791371</v>
      </c>
      <c r="I14" s="107">
        <v>1.6460135758132162E-2</v>
      </c>
      <c r="J14" s="106"/>
      <c r="K14" s="108">
        <v>4.3733533579069093</v>
      </c>
      <c r="L14" s="108">
        <v>12.852959336621943</v>
      </c>
      <c r="M14" s="108">
        <v>6.8517933262587842</v>
      </c>
      <c r="N14" s="108">
        <v>11.258090963936933</v>
      </c>
      <c r="O14" s="108">
        <v>5.3384815169601758</v>
      </c>
      <c r="P14" s="108">
        <v>0.86346332185550156</v>
      </c>
      <c r="Q14" s="108">
        <v>1.176173405975566</v>
      </c>
      <c r="R14" s="108">
        <v>0.94834290745539396</v>
      </c>
      <c r="S14" s="106"/>
      <c r="T14" s="109">
        <v>12.420197448266901</v>
      </c>
      <c r="U14" s="110">
        <v>14.299313020851612</v>
      </c>
      <c r="V14" s="110">
        <v>14.345165791644185</v>
      </c>
      <c r="W14" s="106"/>
      <c r="X14" s="107">
        <v>0.94421515429424463</v>
      </c>
      <c r="Y14" s="107">
        <v>0.71522995542795076</v>
      </c>
      <c r="Z14" s="107">
        <v>0.71593657879038053</v>
      </c>
      <c r="AA14" s="106"/>
      <c r="AB14" s="107">
        <v>0.87561273194804734</v>
      </c>
      <c r="AC14" s="111">
        <v>596.64681853243167</v>
      </c>
      <c r="AD14" s="107">
        <v>0.90033902873136284</v>
      </c>
      <c r="AE14" s="106"/>
      <c r="AF14" s="111">
        <v>150.12667008661253</v>
      </c>
      <c r="AG14" s="107">
        <v>6.3792913054975794E-2</v>
      </c>
      <c r="AH14" s="112">
        <v>0.68486297731295098</v>
      </c>
      <c r="AI14" s="106"/>
      <c r="AJ14" s="107">
        <v>0.29685137556712982</v>
      </c>
      <c r="AK14" s="107">
        <v>8.2571791590220697E-2</v>
      </c>
      <c r="AL14" s="107">
        <v>0.83541049818434243</v>
      </c>
      <c r="AM14" s="107">
        <v>0.91026032565852166</v>
      </c>
      <c r="AN14" s="111">
        <v>105.62765183379013</v>
      </c>
      <c r="AO14" s="111">
        <v>21.486940639964388</v>
      </c>
      <c r="AP14" s="113">
        <v>40.680936330912047</v>
      </c>
      <c r="AQ14" s="107">
        <v>0.8456868883555666</v>
      </c>
      <c r="AR14" s="106"/>
      <c r="AS14" s="107">
        <v>0.40681722766079975</v>
      </c>
      <c r="AT14" s="114">
        <v>0.25603334822061929</v>
      </c>
      <c r="AU14" s="114">
        <v>0.62739863646940575</v>
      </c>
      <c r="AV14" s="114">
        <v>0.45435252033741269</v>
      </c>
      <c r="AW14" s="114">
        <v>2.2511945650582732E-2</v>
      </c>
      <c r="AX14" s="114">
        <v>0.7774040128412345</v>
      </c>
      <c r="AY14" s="110">
        <v>0.83733256133174161</v>
      </c>
      <c r="AZ14" s="115">
        <v>2.6377394275194597</v>
      </c>
      <c r="BA14" s="116">
        <v>379.2739000622181</v>
      </c>
    </row>
    <row r="15" spans="1:54" ht="15" customHeight="1" x14ac:dyDescent="0.25">
      <c r="A15" s="105">
        <v>4</v>
      </c>
      <c r="B15" s="106"/>
      <c r="C15" s="107">
        <v>0.4532131012015635</v>
      </c>
      <c r="D15" s="107">
        <v>0.14568946041288505</v>
      </c>
      <c r="E15" s="107">
        <v>0.31296984350844587</v>
      </c>
      <c r="F15" s="107">
        <v>5.3574257379259256E-2</v>
      </c>
      <c r="G15" s="107">
        <v>0.59028463346974924</v>
      </c>
      <c r="H15" s="107">
        <v>0.10744925250377887</v>
      </c>
      <c r="I15" s="107">
        <v>2.3270479611302974E-2</v>
      </c>
      <c r="J15" s="106"/>
      <c r="K15" s="108">
        <v>4.1066444315883848</v>
      </c>
      <c r="L15" s="108">
        <v>16.304917658957827</v>
      </c>
      <c r="M15" s="108">
        <v>5.701587321999714</v>
      </c>
      <c r="N15" s="108">
        <v>10.129429655260994</v>
      </c>
      <c r="O15" s="108">
        <v>6.6485747384382972</v>
      </c>
      <c r="P15" s="108">
        <v>0.63186833050484714</v>
      </c>
      <c r="Q15" s="108">
        <v>0.72078723253666965</v>
      </c>
      <c r="R15" s="108">
        <v>0.57772781770395587</v>
      </c>
      <c r="S15" s="106"/>
      <c r="T15" s="109">
        <v>9.1672013008120068</v>
      </c>
      <c r="U15" s="110">
        <v>17.384303557852864</v>
      </c>
      <c r="V15" s="110">
        <v>6.6271131877029807</v>
      </c>
      <c r="W15" s="106"/>
      <c r="X15" s="107">
        <v>0.7436094628224702</v>
      </c>
      <c r="Y15" s="107">
        <v>0.91449420732067166</v>
      </c>
      <c r="Z15" s="107">
        <v>0.95386279508596061</v>
      </c>
      <c r="AA15" s="106"/>
      <c r="AB15" s="107">
        <v>0.51907144123902471</v>
      </c>
      <c r="AC15" s="111">
        <v>573.64338709438141</v>
      </c>
      <c r="AD15" s="107">
        <v>0.8720139176359758</v>
      </c>
      <c r="AE15" s="106"/>
      <c r="AF15" s="111">
        <v>62.427563141893842</v>
      </c>
      <c r="AG15" s="107">
        <v>0.14773117853215703</v>
      </c>
      <c r="AH15" s="112">
        <v>0.43521565398393741</v>
      </c>
      <c r="AI15" s="106"/>
      <c r="AJ15" s="107">
        <v>0.45503984988246604</v>
      </c>
      <c r="AK15" s="107">
        <v>4.1623434693130408E-2</v>
      </c>
      <c r="AL15" s="107">
        <v>0.83403446077577681</v>
      </c>
      <c r="AM15" s="107">
        <v>0.79437861450680558</v>
      </c>
      <c r="AN15" s="111">
        <v>61.483616119387925</v>
      </c>
      <c r="AO15" s="111">
        <v>42.897138047313625</v>
      </c>
      <c r="AP15" s="113">
        <v>18.311147862647889</v>
      </c>
      <c r="AQ15" s="107">
        <v>0.83032420474385771</v>
      </c>
      <c r="AR15" s="106"/>
      <c r="AS15" s="107">
        <v>0.33006702621978962</v>
      </c>
      <c r="AT15" s="114">
        <v>0.2620835249554806</v>
      </c>
      <c r="AU15" s="114">
        <v>0.67379858320459285</v>
      </c>
      <c r="AV15" s="114">
        <v>0.35130983143567979</v>
      </c>
      <c r="AW15" s="114">
        <v>6.301695316254137E-2</v>
      </c>
      <c r="AX15" s="114">
        <v>0.66562563069356462</v>
      </c>
      <c r="AY15" s="110">
        <v>0.82719853185089609</v>
      </c>
      <c r="AZ15" s="115">
        <v>2.6862759346997578</v>
      </c>
      <c r="BA15" s="116">
        <v>836.73358312827156</v>
      </c>
    </row>
    <row r="16" spans="1:54" ht="15" customHeight="1" x14ac:dyDescent="0.25">
      <c r="A16" s="105">
        <v>5</v>
      </c>
      <c r="B16" s="106"/>
      <c r="C16" s="107">
        <v>0.56745608609731235</v>
      </c>
      <c r="D16" s="107">
        <v>0.16937304881317447</v>
      </c>
      <c r="E16" s="107">
        <v>0.32274653783603674</v>
      </c>
      <c r="F16" s="107">
        <v>2.7398640497341798E-2</v>
      </c>
      <c r="G16" s="107">
        <v>0.12346183098244293</v>
      </c>
      <c r="H16" s="107">
        <v>0.22307867969052714</v>
      </c>
      <c r="I16" s="107">
        <v>1.6822342472902125E-3</v>
      </c>
      <c r="J16" s="106"/>
      <c r="K16" s="108">
        <v>4.7971792594470521</v>
      </c>
      <c r="L16" s="108">
        <v>6.3686116127555685</v>
      </c>
      <c r="M16" s="108">
        <v>5.1792640499177711</v>
      </c>
      <c r="N16" s="108">
        <v>11.585309264919676</v>
      </c>
      <c r="O16" s="108">
        <v>5.0754310459547938</v>
      </c>
      <c r="P16" s="108">
        <v>0.51890350713057354</v>
      </c>
      <c r="Q16" s="108">
        <v>0.76009688509391071</v>
      </c>
      <c r="R16" s="108">
        <v>0.97234099884030689</v>
      </c>
      <c r="S16" s="106"/>
      <c r="T16" s="109">
        <v>12.977834047834184</v>
      </c>
      <c r="U16" s="110">
        <v>11.817955473840478</v>
      </c>
      <c r="V16" s="110">
        <v>11.416819629328051</v>
      </c>
      <c r="W16" s="106"/>
      <c r="X16" s="107">
        <v>0.82723841331368997</v>
      </c>
      <c r="Y16" s="107">
        <v>0.77571967994148805</v>
      </c>
      <c r="Z16" s="107">
        <v>0.7092222896018755</v>
      </c>
      <c r="AA16" s="106"/>
      <c r="AB16" s="107">
        <v>0.4818599797942939</v>
      </c>
      <c r="AC16" s="111">
        <v>762.74941426769442</v>
      </c>
      <c r="AD16" s="107">
        <v>0.82508174191782324</v>
      </c>
      <c r="AE16" s="106"/>
      <c r="AF16" s="111">
        <v>128.27538797669706</v>
      </c>
      <c r="AG16" s="107">
        <v>0.10104679617900371</v>
      </c>
      <c r="AH16" s="112">
        <v>0.50573728485307812</v>
      </c>
      <c r="AI16" s="106"/>
      <c r="AJ16" s="107">
        <v>9.6569453383935022E-2</v>
      </c>
      <c r="AK16" s="107">
        <v>3.3612884535667978E-2</v>
      </c>
      <c r="AL16" s="107">
        <v>0.92804083451521413</v>
      </c>
      <c r="AM16" s="107">
        <v>0.91970814995298389</v>
      </c>
      <c r="AN16" s="111">
        <v>64.862284529326729</v>
      </c>
      <c r="AO16" s="111">
        <v>18.117329828058935</v>
      </c>
      <c r="AP16" s="113">
        <v>22.818670114828439</v>
      </c>
      <c r="AQ16" s="107">
        <v>0.73488865882503318</v>
      </c>
      <c r="AR16" s="106"/>
      <c r="AS16" s="107">
        <v>0.39453606347767228</v>
      </c>
      <c r="AT16" s="114">
        <v>0.23875657976967568</v>
      </c>
      <c r="AU16" s="114">
        <v>0.31274677027667902</v>
      </c>
      <c r="AV16" s="114">
        <v>0.63489925479225828</v>
      </c>
      <c r="AW16" s="114">
        <v>0.10495485870138835</v>
      </c>
      <c r="AX16" s="114">
        <v>0.73058923078114713</v>
      </c>
      <c r="AY16" s="110">
        <v>0.77155726431164351</v>
      </c>
      <c r="AZ16" s="115">
        <v>1.3566117114139804</v>
      </c>
      <c r="BA16" s="116">
        <v>455.2478066320806</v>
      </c>
    </row>
    <row r="17" spans="1:53" ht="15" customHeight="1" x14ac:dyDescent="0.25">
      <c r="A17" s="105">
        <v>6</v>
      </c>
      <c r="B17" s="106"/>
      <c r="C17" s="107">
        <v>0.50760726119872646</v>
      </c>
      <c r="D17" s="107">
        <v>0.19367884653022069</v>
      </c>
      <c r="E17" s="107">
        <v>0.33991853058540095</v>
      </c>
      <c r="F17" s="107">
        <v>2.3516164494164399E-2</v>
      </c>
      <c r="G17" s="107">
        <v>0.44828961131885209</v>
      </c>
      <c r="H17" s="107">
        <v>0.12287111079989253</v>
      </c>
      <c r="I17" s="107">
        <v>5.9895044270154617E-3</v>
      </c>
      <c r="J17" s="106"/>
      <c r="K17" s="108">
        <v>6.935175888283462</v>
      </c>
      <c r="L17" s="108">
        <v>4.480405232572692</v>
      </c>
      <c r="M17" s="108">
        <v>5.996760917978845</v>
      </c>
      <c r="N17" s="108">
        <v>8.2355969284689383</v>
      </c>
      <c r="O17" s="108">
        <v>4.1072311371771537</v>
      </c>
      <c r="P17" s="108">
        <v>0.59220123081740628</v>
      </c>
      <c r="Q17" s="108">
        <v>1.1612130871533832</v>
      </c>
      <c r="R17" s="108">
        <v>0.50319089978663201</v>
      </c>
      <c r="S17" s="106"/>
      <c r="T17" s="109">
        <v>9.2229788427631831</v>
      </c>
      <c r="U17" s="110">
        <v>6.3549674980091542</v>
      </c>
      <c r="V17" s="110">
        <v>8.2260124767708689</v>
      </c>
      <c r="W17" s="106"/>
      <c r="X17" s="107">
        <v>0.83149005611521121</v>
      </c>
      <c r="Y17" s="107">
        <v>0.80082158052850483</v>
      </c>
      <c r="Z17" s="107">
        <v>0.95596623925711333</v>
      </c>
      <c r="AA17" s="106"/>
      <c r="AB17" s="107">
        <v>0.57559096777022289</v>
      </c>
      <c r="AC17" s="111">
        <v>631.22904384302251</v>
      </c>
      <c r="AD17" s="107">
        <v>0.79641341980122549</v>
      </c>
      <c r="AE17" s="106"/>
      <c r="AF17" s="111">
        <v>120.12266558245426</v>
      </c>
      <c r="AG17" s="107">
        <v>4.7663169912968914E-2</v>
      </c>
      <c r="AH17" s="112">
        <v>0.83846813172323165</v>
      </c>
      <c r="AI17" s="106"/>
      <c r="AJ17" s="107">
        <v>0.43564072061291215</v>
      </c>
      <c r="AK17" s="107">
        <v>8.6275495562903565E-2</v>
      </c>
      <c r="AL17" s="107">
        <v>0.76571922492632227</v>
      </c>
      <c r="AM17" s="107">
        <v>0.8731682380893262</v>
      </c>
      <c r="AN17" s="111">
        <v>107.38252620933031</v>
      </c>
      <c r="AO17" s="111">
        <v>22.325233995044101</v>
      </c>
      <c r="AP17" s="113">
        <v>50.731603593647669</v>
      </c>
      <c r="AQ17" s="107">
        <v>0.84139194201164136</v>
      </c>
      <c r="AR17" s="106"/>
      <c r="AS17" s="107">
        <v>0.26627061827678944</v>
      </c>
      <c r="AT17" s="114">
        <v>8.6048950910714239E-2</v>
      </c>
      <c r="AU17" s="114">
        <v>0.80341693879346632</v>
      </c>
      <c r="AV17" s="114">
        <v>0.32094611435213261</v>
      </c>
      <c r="AW17" s="114">
        <v>7.3980695694649878E-2</v>
      </c>
      <c r="AX17" s="114">
        <v>0.90813192642013685</v>
      </c>
      <c r="AY17" s="110">
        <v>0.99166575946357938</v>
      </c>
      <c r="AZ17" s="115">
        <v>1.6127098019917832</v>
      </c>
      <c r="BA17" s="116">
        <v>606.58345275413365</v>
      </c>
    </row>
    <row r="18" spans="1:53" ht="15" customHeight="1" x14ac:dyDescent="0.25">
      <c r="A18" s="105">
        <v>7</v>
      </c>
      <c r="B18" s="106"/>
      <c r="C18" s="107">
        <v>0.36443658166947235</v>
      </c>
      <c r="D18" s="107">
        <v>0.11840342033220437</v>
      </c>
      <c r="E18" s="107">
        <v>0.33371312727412578</v>
      </c>
      <c r="F18" s="107">
        <v>0.11823357687168548</v>
      </c>
      <c r="G18" s="107">
        <v>0.32107568827870547</v>
      </c>
      <c r="H18" s="107">
        <v>0.11796085063185795</v>
      </c>
      <c r="I18" s="107">
        <v>7.5510091325485867E-3</v>
      </c>
      <c r="J18" s="106"/>
      <c r="K18" s="108">
        <v>5.2035927911964146</v>
      </c>
      <c r="L18" s="108">
        <v>15.730293124239298</v>
      </c>
      <c r="M18" s="108">
        <v>8.7554563333799589</v>
      </c>
      <c r="N18" s="108">
        <v>11.24713007050188</v>
      </c>
      <c r="O18" s="108">
        <v>2.8598326057156043</v>
      </c>
      <c r="P18" s="108">
        <v>1.0054830054271973</v>
      </c>
      <c r="Q18" s="108">
        <v>0.92179473245688992</v>
      </c>
      <c r="R18" s="108">
        <v>0.56301128361460306</v>
      </c>
      <c r="S18" s="106"/>
      <c r="T18" s="109">
        <v>8.100189062406896</v>
      </c>
      <c r="U18" s="110">
        <v>9.0892279433272591</v>
      </c>
      <c r="V18" s="110">
        <v>14.500881846111641</v>
      </c>
      <c r="W18" s="106"/>
      <c r="X18" s="107">
        <v>0.788439462228264</v>
      </c>
      <c r="Y18" s="107">
        <v>0.79852992720908622</v>
      </c>
      <c r="Z18" s="107">
        <v>0.72531299601599419</v>
      </c>
      <c r="AA18" s="106"/>
      <c r="AB18" s="107">
        <v>0.7632246407712201</v>
      </c>
      <c r="AC18" s="111">
        <v>945.48320896595737</v>
      </c>
      <c r="AD18" s="107">
        <v>0.85291164368050698</v>
      </c>
      <c r="AE18" s="106"/>
      <c r="AF18" s="111">
        <v>142.05194763348408</v>
      </c>
      <c r="AG18" s="107">
        <v>8.0772380202282598E-2</v>
      </c>
      <c r="AH18" s="112">
        <v>0.77389677496692222</v>
      </c>
      <c r="AI18" s="106"/>
      <c r="AJ18" s="107">
        <v>0.2470354356629022</v>
      </c>
      <c r="AK18" s="107">
        <v>7.604676984866568E-2</v>
      </c>
      <c r="AL18" s="107">
        <v>0.83054935171380018</v>
      </c>
      <c r="AM18" s="107">
        <v>0.9458027246489018</v>
      </c>
      <c r="AN18" s="111">
        <v>53.279170000233727</v>
      </c>
      <c r="AO18" s="111">
        <v>2.5731604245355104</v>
      </c>
      <c r="AP18" s="113">
        <v>63.003331506341659</v>
      </c>
      <c r="AQ18" s="107">
        <v>0.89449997204776044</v>
      </c>
      <c r="AR18" s="106"/>
      <c r="AS18" s="107">
        <v>3.1850131799933817E-2</v>
      </c>
      <c r="AT18" s="114">
        <v>0.17069856581212228</v>
      </c>
      <c r="AU18" s="114">
        <v>0.44508340542506442</v>
      </c>
      <c r="AV18" s="114">
        <v>0.31384755840067735</v>
      </c>
      <c r="AW18" s="114">
        <v>6.0944941714082532E-2</v>
      </c>
      <c r="AX18" s="114">
        <v>0.84825033182430765</v>
      </c>
      <c r="AY18" s="110">
        <v>1.0500396375127881</v>
      </c>
      <c r="AZ18" s="115">
        <v>1.0397897814231978</v>
      </c>
      <c r="BA18" s="116">
        <v>802.0481905878205</v>
      </c>
    </row>
    <row r="19" spans="1:53" ht="15" customHeight="1" x14ac:dyDescent="0.25">
      <c r="A19" s="105">
        <v>8</v>
      </c>
      <c r="B19" s="106"/>
      <c r="C19" s="107">
        <v>0.25050302624497406</v>
      </c>
      <c r="D19" s="107">
        <v>0.12190024658092706</v>
      </c>
      <c r="E19" s="107">
        <v>0.17364990591172</v>
      </c>
      <c r="F19" s="107">
        <v>1.6456431780954184E-2</v>
      </c>
      <c r="G19" s="107">
        <v>0.39070251580426008</v>
      </c>
      <c r="H19" s="107">
        <v>4.1619712620589708E-2</v>
      </c>
      <c r="I19" s="107">
        <v>2.2366627547035143E-2</v>
      </c>
      <c r="J19" s="106"/>
      <c r="K19" s="108">
        <v>7.4654522971947763</v>
      </c>
      <c r="L19" s="108">
        <v>15.457062112491606</v>
      </c>
      <c r="M19" s="108">
        <v>10.535999264732103</v>
      </c>
      <c r="N19" s="108">
        <v>6.1015165918826462</v>
      </c>
      <c r="O19" s="108">
        <v>7.7116599867877866</v>
      </c>
      <c r="P19" s="108">
        <v>0.51988726371534955</v>
      </c>
      <c r="Q19" s="108">
        <v>0.71615384248633074</v>
      </c>
      <c r="R19" s="108">
        <v>1.0315076459751147</v>
      </c>
      <c r="S19" s="106"/>
      <c r="T19" s="109">
        <v>7.5327928776675961</v>
      </c>
      <c r="U19" s="110">
        <v>10.733367274712714</v>
      </c>
      <c r="V19" s="110">
        <v>12.378775865378591</v>
      </c>
      <c r="W19" s="106"/>
      <c r="X19" s="107">
        <v>0.87373242649580951</v>
      </c>
      <c r="Y19" s="107">
        <v>0.68419666500137</v>
      </c>
      <c r="Z19" s="107">
        <v>0.75927937297880366</v>
      </c>
      <c r="AA19" s="106"/>
      <c r="AB19" s="107">
        <v>0.78516102438549773</v>
      </c>
      <c r="AC19" s="111">
        <v>617.64348573670395</v>
      </c>
      <c r="AD19" s="107">
        <v>0.87147710743014906</v>
      </c>
      <c r="AE19" s="106"/>
      <c r="AF19" s="111">
        <v>15.39285778035909</v>
      </c>
      <c r="AG19" s="107">
        <v>2.3430571753224036E-2</v>
      </c>
      <c r="AH19" s="112">
        <v>0.48678132732086077</v>
      </c>
      <c r="AI19" s="106"/>
      <c r="AJ19" s="107">
        <v>0.44648388598741739</v>
      </c>
      <c r="AK19" s="107">
        <v>9.1838439765874483E-2</v>
      </c>
      <c r="AL19" s="107">
        <v>0.72063581070428773</v>
      </c>
      <c r="AM19" s="107">
        <v>0.87331890342457852</v>
      </c>
      <c r="AN19" s="111">
        <v>75.552351155908184</v>
      </c>
      <c r="AO19" s="111">
        <v>12.334945276683518</v>
      </c>
      <c r="AP19" s="113">
        <v>29.099264444561779</v>
      </c>
      <c r="AQ19" s="107">
        <v>0.83761437788146231</v>
      </c>
      <c r="AR19" s="106"/>
      <c r="AS19" s="107">
        <v>0.3662052063708256</v>
      </c>
      <c r="AT19" s="114">
        <v>6.217795831384574E-3</v>
      </c>
      <c r="AU19" s="114">
        <v>0.67709615394589806</v>
      </c>
      <c r="AV19" s="114">
        <v>0.55152500061298737</v>
      </c>
      <c r="AW19" s="114">
        <v>0.12416035398518427</v>
      </c>
      <c r="AX19" s="114">
        <v>0.70577334107469869</v>
      </c>
      <c r="AY19" s="110">
        <v>1.1729603877775259</v>
      </c>
      <c r="AZ19" s="115">
        <v>2.3120689509336536</v>
      </c>
      <c r="BA19" s="116">
        <v>787.3235553231159</v>
      </c>
    </row>
    <row r="20" spans="1:53" ht="15" customHeight="1" x14ac:dyDescent="0.25">
      <c r="A20" s="105">
        <v>9</v>
      </c>
      <c r="B20" s="106"/>
      <c r="C20" s="107">
        <v>0.5750738088208075</v>
      </c>
      <c r="D20" s="107">
        <v>0.12719879170501994</v>
      </c>
      <c r="E20" s="107">
        <v>0.13651970128253815</v>
      </c>
      <c r="F20" s="107">
        <v>0.11633276798933194</v>
      </c>
      <c r="G20" s="107">
        <v>0.29264804292704988</v>
      </c>
      <c r="H20" s="107">
        <v>7.0479863342210791E-2</v>
      </c>
      <c r="I20" s="107">
        <v>2.2368389137059492E-4</v>
      </c>
      <c r="J20" s="106"/>
      <c r="K20" s="108">
        <v>7.2447944510733358</v>
      </c>
      <c r="L20" s="108">
        <v>5.6097075379180525</v>
      </c>
      <c r="M20" s="108">
        <v>4.2855149264749253</v>
      </c>
      <c r="N20" s="108">
        <v>4.2544692765818404</v>
      </c>
      <c r="O20" s="108">
        <v>6.3159525500253455</v>
      </c>
      <c r="P20" s="108">
        <v>0.85425524885659598</v>
      </c>
      <c r="Q20" s="108">
        <v>0.54499004728641076</v>
      </c>
      <c r="R20" s="108">
        <v>0.77248551267247745</v>
      </c>
      <c r="S20" s="106"/>
      <c r="T20" s="109">
        <v>9.2809381422998936</v>
      </c>
      <c r="U20" s="110">
        <v>9.727087442206269</v>
      </c>
      <c r="V20" s="110">
        <v>5.323058336302612</v>
      </c>
      <c r="W20" s="106"/>
      <c r="X20" s="107">
        <v>0.75725136082095079</v>
      </c>
      <c r="Y20" s="107">
        <v>0.95285971138390391</v>
      </c>
      <c r="Z20" s="107">
        <v>0.77261500178785181</v>
      </c>
      <c r="AA20" s="106"/>
      <c r="AB20" s="107">
        <v>0.73526113153407013</v>
      </c>
      <c r="AC20" s="111">
        <v>564.58331021458389</v>
      </c>
      <c r="AD20" s="107">
        <v>0.91897259184015434</v>
      </c>
      <c r="AE20" s="106"/>
      <c r="AF20" s="111">
        <v>150.2232398479382</v>
      </c>
      <c r="AG20" s="107">
        <v>0.11465295788013991</v>
      </c>
      <c r="AH20" s="112">
        <v>0.68363369776808636</v>
      </c>
      <c r="AI20" s="106"/>
      <c r="AJ20" s="107">
        <v>0.47135902639906557</v>
      </c>
      <c r="AK20" s="107">
        <v>9.4903760829394737E-2</v>
      </c>
      <c r="AL20" s="107">
        <v>0.81454540200708192</v>
      </c>
      <c r="AM20" s="107">
        <v>0.80799974063508673</v>
      </c>
      <c r="AN20" s="111">
        <v>102.06213366731646</v>
      </c>
      <c r="AO20" s="111">
        <v>27.606535029401261</v>
      </c>
      <c r="AP20" s="113">
        <v>72.779481710295883</v>
      </c>
      <c r="AQ20" s="107">
        <v>0.86564749976717392</v>
      </c>
      <c r="AR20" s="106"/>
      <c r="AS20" s="107">
        <v>0.23897620627716759</v>
      </c>
      <c r="AT20" s="114">
        <v>0.22439321220346933</v>
      </c>
      <c r="AU20" s="114">
        <v>0.4691111046035511</v>
      </c>
      <c r="AV20" s="114">
        <v>0.68884101063253977</v>
      </c>
      <c r="AW20" s="114">
        <v>8.0012424136916019E-2</v>
      </c>
      <c r="AX20" s="114">
        <v>0.82762013773088294</v>
      </c>
      <c r="AY20" s="110">
        <v>0.61493520836009063</v>
      </c>
      <c r="AZ20" s="115">
        <v>2.6919144824799477</v>
      </c>
      <c r="BA20" s="116">
        <v>412.05686872549416</v>
      </c>
    </row>
    <row r="21" spans="1:53" ht="15" customHeight="1" x14ac:dyDescent="0.25">
      <c r="A21" s="105">
        <v>10</v>
      </c>
      <c r="B21" s="106"/>
      <c r="C21" s="107">
        <v>0.4508222421711674</v>
      </c>
      <c r="D21" s="107">
        <v>0.10253448341884479</v>
      </c>
      <c r="E21" s="107">
        <v>5.1584244204311909E-2</v>
      </c>
      <c r="F21" s="107">
        <v>2.3379769415665903E-2</v>
      </c>
      <c r="G21" s="107">
        <v>0.17906585612145756</v>
      </c>
      <c r="H21" s="107">
        <v>9.7051092621679602E-2</v>
      </c>
      <c r="I21" s="107">
        <v>1.1573386993000012E-2</v>
      </c>
      <c r="J21" s="106"/>
      <c r="K21" s="108">
        <v>9.4359615937963746</v>
      </c>
      <c r="L21" s="108">
        <v>7.9834174468687902</v>
      </c>
      <c r="M21" s="108">
        <v>7.147974598894475</v>
      </c>
      <c r="N21" s="108">
        <v>7.1116058868692349</v>
      </c>
      <c r="O21" s="108">
        <v>6.571121737482545</v>
      </c>
      <c r="P21" s="108">
        <v>0.66821893720316994</v>
      </c>
      <c r="Q21" s="108">
        <v>1.2526524851075245</v>
      </c>
      <c r="R21" s="108">
        <v>0.80461031257935289</v>
      </c>
      <c r="S21" s="106"/>
      <c r="T21" s="109">
        <v>9.6953129115182506</v>
      </c>
      <c r="U21" s="110">
        <v>12.989070624139494</v>
      </c>
      <c r="V21" s="110">
        <v>7.4534147605323717</v>
      </c>
      <c r="W21" s="106"/>
      <c r="X21" s="107">
        <v>0.64200383547094264</v>
      </c>
      <c r="Y21" s="107">
        <v>0.73073659782152456</v>
      </c>
      <c r="Z21" s="107">
        <v>0.86388673877133548</v>
      </c>
      <c r="AA21" s="106"/>
      <c r="AB21" s="107">
        <v>0.56891494565412959</v>
      </c>
      <c r="AC21" s="111">
        <v>619.62907957027744</v>
      </c>
      <c r="AD21" s="107">
        <v>0.85722845120214108</v>
      </c>
      <c r="AE21" s="106"/>
      <c r="AF21" s="111">
        <v>103.44196952838176</v>
      </c>
      <c r="AG21" s="107">
        <v>0.11161813197402719</v>
      </c>
      <c r="AH21" s="112">
        <v>0.84354894219290233</v>
      </c>
      <c r="AI21" s="106"/>
      <c r="AJ21" s="107">
        <v>0.36307773580341562</v>
      </c>
      <c r="AK21" s="107">
        <v>6.4792634134474433E-2</v>
      </c>
      <c r="AL21" s="107">
        <v>0.79863132174121898</v>
      </c>
      <c r="AM21" s="107">
        <v>0.68410631641168806</v>
      </c>
      <c r="AN21" s="111">
        <v>121.61799823026975</v>
      </c>
      <c r="AO21" s="111">
        <v>11.192199725922373</v>
      </c>
      <c r="AP21" s="113">
        <v>42.941378780324882</v>
      </c>
      <c r="AQ21" s="107">
        <v>0.81878337708903814</v>
      </c>
      <c r="AR21" s="106"/>
      <c r="AS21" s="107">
        <v>4.8333334460780128E-2</v>
      </c>
      <c r="AT21" s="114">
        <v>0.16736029701566846</v>
      </c>
      <c r="AU21" s="114">
        <v>0.71318882328730449</v>
      </c>
      <c r="AV21" s="114">
        <v>0.6549606216403514</v>
      </c>
      <c r="AW21" s="114">
        <v>0.11963119846546977</v>
      </c>
      <c r="AX21" s="114">
        <v>0.80017452665633915</v>
      </c>
      <c r="AY21" s="110">
        <v>1.0708741621991837</v>
      </c>
      <c r="AZ21" s="115">
        <v>1.5963438417201969</v>
      </c>
      <c r="BA21" s="116">
        <v>480.25414767401594</v>
      </c>
    </row>
    <row r="22" spans="1:53" ht="15" customHeight="1" x14ac:dyDescent="0.25">
      <c r="A22" s="105">
        <v>11</v>
      </c>
      <c r="B22" s="106"/>
      <c r="C22" s="107">
        <v>0.56342459008402401</v>
      </c>
      <c r="D22" s="107">
        <v>3.1138520603033831E-2</v>
      </c>
      <c r="E22" s="107">
        <v>9.8393175104076802E-2</v>
      </c>
      <c r="F22" s="107">
        <v>0.1207302406110226</v>
      </c>
      <c r="G22" s="107">
        <v>0.33854555235095779</v>
      </c>
      <c r="H22" s="107">
        <v>0.2058443687584332</v>
      </c>
      <c r="I22" s="107">
        <v>2.5426146290423834E-2</v>
      </c>
      <c r="J22" s="106"/>
      <c r="K22" s="108">
        <v>8.2489229734560432</v>
      </c>
      <c r="L22" s="108">
        <v>15.894282421613495</v>
      </c>
      <c r="M22" s="108">
        <v>8.5628116077325593</v>
      </c>
      <c r="N22" s="108">
        <v>4.7833791296862165</v>
      </c>
      <c r="O22" s="108">
        <v>7.2568794770464216</v>
      </c>
      <c r="P22" s="108">
        <v>1.0096228276446089</v>
      </c>
      <c r="Q22" s="108">
        <v>0.52878130993193329</v>
      </c>
      <c r="R22" s="108">
        <v>0.62884479840006802</v>
      </c>
      <c r="S22" s="106"/>
      <c r="T22" s="109">
        <v>6.114343360058367</v>
      </c>
      <c r="U22" s="110">
        <v>20.552867236811451</v>
      </c>
      <c r="V22" s="110">
        <v>10.231215380789788</v>
      </c>
      <c r="W22" s="106"/>
      <c r="X22" s="107">
        <v>0.66206130673114871</v>
      </c>
      <c r="Y22" s="107">
        <v>0.90918194718989975</v>
      </c>
      <c r="Z22" s="107">
        <v>0.81436493149163103</v>
      </c>
      <c r="AA22" s="106"/>
      <c r="AB22" s="107">
        <v>0.44153706425864608</v>
      </c>
      <c r="AC22" s="111">
        <v>466.52321213897255</v>
      </c>
      <c r="AD22" s="107">
        <v>0.81798775694902337</v>
      </c>
      <c r="AE22" s="106"/>
      <c r="AF22" s="111">
        <v>133.01350819373508</v>
      </c>
      <c r="AG22" s="107">
        <v>7.3210209127527986E-2</v>
      </c>
      <c r="AH22" s="112">
        <v>0.49306816783867735</v>
      </c>
      <c r="AI22" s="106"/>
      <c r="AJ22" s="107">
        <v>0.30888109542083597</v>
      </c>
      <c r="AK22" s="107">
        <v>5.3474715593750041E-2</v>
      </c>
      <c r="AL22" s="107">
        <v>0.78461068603348416</v>
      </c>
      <c r="AM22" s="107">
        <v>0.74248161223517917</v>
      </c>
      <c r="AN22" s="111">
        <v>77.820870786238601</v>
      </c>
      <c r="AO22" s="111">
        <v>22.146492068034643</v>
      </c>
      <c r="AP22" s="113">
        <v>58.050919857330705</v>
      </c>
      <c r="AQ22" s="107">
        <v>0.88903523197396317</v>
      </c>
      <c r="AR22" s="106"/>
      <c r="AS22" s="107">
        <v>0.30081473611090809</v>
      </c>
      <c r="AT22" s="114">
        <v>0.11565536374065821</v>
      </c>
      <c r="AU22" s="114">
        <v>0.60537937421834698</v>
      </c>
      <c r="AV22" s="114">
        <v>0.46226057144810007</v>
      </c>
      <c r="AW22" s="114">
        <v>5.7942351403379874E-2</v>
      </c>
      <c r="AX22" s="114">
        <v>0.82614294088338214</v>
      </c>
      <c r="AY22" s="110">
        <v>0.68261890949492499</v>
      </c>
      <c r="AZ22" s="115">
        <v>1.4289624445267255</v>
      </c>
      <c r="BA22" s="116">
        <v>786.05843304910991</v>
      </c>
    </row>
    <row r="23" spans="1:53" ht="15" customHeight="1" x14ac:dyDescent="0.25">
      <c r="A23" s="105">
        <v>12</v>
      </c>
      <c r="B23" s="106"/>
      <c r="C23" s="107">
        <v>0.21793267730380839</v>
      </c>
      <c r="D23" s="107">
        <v>0.20749543840034174</v>
      </c>
      <c r="E23" s="107">
        <v>0.27636482742041141</v>
      </c>
      <c r="F23" s="107">
        <v>0.14289872542782139</v>
      </c>
      <c r="G23" s="107">
        <v>0.24997644397945323</v>
      </c>
      <c r="H23" s="107">
        <v>6.8152102447708307E-2</v>
      </c>
      <c r="I23" s="107">
        <v>1.362562294819062E-2</v>
      </c>
      <c r="J23" s="106"/>
      <c r="K23" s="108">
        <v>7.8723247033104498</v>
      </c>
      <c r="L23" s="108">
        <v>11.745111726661953</v>
      </c>
      <c r="M23" s="108">
        <v>5.9134324637982747</v>
      </c>
      <c r="N23" s="108">
        <v>7.4245834016002057</v>
      </c>
      <c r="O23" s="108">
        <v>3.5490187384631358</v>
      </c>
      <c r="P23" s="108">
        <v>0.68421273345339884</v>
      </c>
      <c r="Q23" s="108">
        <v>1.100609271245077</v>
      </c>
      <c r="R23" s="108">
        <v>0.74239778529092293</v>
      </c>
      <c r="S23" s="106"/>
      <c r="T23" s="109">
        <v>8.1524841943368429</v>
      </c>
      <c r="U23" s="110">
        <v>17.685818006783943</v>
      </c>
      <c r="V23" s="110">
        <v>12.927016182959782</v>
      </c>
      <c r="W23" s="106"/>
      <c r="X23" s="107">
        <v>0.81413279999150334</v>
      </c>
      <c r="Y23" s="107">
        <v>0.83763583151713317</v>
      </c>
      <c r="Z23" s="107">
        <v>0.93490486127420391</v>
      </c>
      <c r="AA23" s="106"/>
      <c r="AB23" s="107">
        <v>0.54656495448487574</v>
      </c>
      <c r="AC23" s="111">
        <v>983.89672482592277</v>
      </c>
      <c r="AD23" s="107">
        <v>0.93909744228044456</v>
      </c>
      <c r="AE23" s="106"/>
      <c r="AF23" s="111">
        <v>17.941572042112327</v>
      </c>
      <c r="AG23" s="107">
        <v>0.12236968422153272</v>
      </c>
      <c r="AH23" s="112">
        <v>0.77529215040326449</v>
      </c>
      <c r="AI23" s="106"/>
      <c r="AJ23" s="107">
        <v>0.20323244501360668</v>
      </c>
      <c r="AK23" s="107">
        <v>4.9993346728570219E-2</v>
      </c>
      <c r="AL23" s="107">
        <v>0.77042655395695658</v>
      </c>
      <c r="AM23" s="107">
        <v>0.70403034083975236</v>
      </c>
      <c r="AN23" s="111">
        <v>82.642025202109537</v>
      </c>
      <c r="AO23" s="111">
        <v>29.907687631741286</v>
      </c>
      <c r="AP23" s="113">
        <v>30.619379137189462</v>
      </c>
      <c r="AQ23" s="107">
        <v>0.69957478668711925</v>
      </c>
      <c r="AR23" s="106"/>
      <c r="AS23" s="107">
        <v>0.4071459105118837</v>
      </c>
      <c r="AT23" s="114">
        <v>0.14449005734053227</v>
      </c>
      <c r="AU23" s="114">
        <v>0.84515539189846678</v>
      </c>
      <c r="AV23" s="114">
        <v>0.21780838610490949</v>
      </c>
      <c r="AW23" s="114">
        <v>7.4058995490702884E-2</v>
      </c>
      <c r="AX23" s="114">
        <v>0.94330239616049028</v>
      </c>
      <c r="AY23" s="110">
        <v>0.76345935777599383</v>
      </c>
      <c r="AZ23" s="115">
        <v>1.7406235563246268</v>
      </c>
      <c r="BA23" s="116">
        <v>304.25227916753488</v>
      </c>
    </row>
    <row r="24" spans="1:53" ht="15" customHeight="1" x14ac:dyDescent="0.25">
      <c r="A24" s="105">
        <v>13</v>
      </c>
      <c r="B24" s="106"/>
      <c r="C24" s="107">
        <v>8.9983096853537531E-2</v>
      </c>
      <c r="D24" s="107">
        <v>0.20901732213782068</v>
      </c>
      <c r="E24" s="107">
        <v>1.1704618288376928E-2</v>
      </c>
      <c r="F24" s="107">
        <v>8.9962585847706888E-2</v>
      </c>
      <c r="G24" s="107">
        <v>0.21789211123328261</v>
      </c>
      <c r="H24" s="107">
        <v>0.1656782424849518</v>
      </c>
      <c r="I24" s="107">
        <v>9.333918699578626E-3</v>
      </c>
      <c r="J24" s="106"/>
      <c r="K24" s="108">
        <v>4.8407677147162245</v>
      </c>
      <c r="L24" s="108">
        <v>12.676494759047632</v>
      </c>
      <c r="M24" s="108">
        <v>7.3923927167495584</v>
      </c>
      <c r="N24" s="108">
        <v>4.9872374096416037</v>
      </c>
      <c r="O24" s="108">
        <v>3.2806038775756048</v>
      </c>
      <c r="P24" s="108">
        <v>0.9700832106277596</v>
      </c>
      <c r="Q24" s="108">
        <v>0.66371617568061225</v>
      </c>
      <c r="R24" s="108">
        <v>0.59001235799736718</v>
      </c>
      <c r="S24" s="106"/>
      <c r="T24" s="109">
        <v>8.3319398939147327</v>
      </c>
      <c r="U24" s="110">
        <v>13.375103953374518</v>
      </c>
      <c r="V24" s="110">
        <v>13.32961566872193</v>
      </c>
      <c r="W24" s="106"/>
      <c r="X24" s="107">
        <v>0.73684146403341466</v>
      </c>
      <c r="Y24" s="107">
        <v>0.77151029395622084</v>
      </c>
      <c r="Z24" s="107">
        <v>0.81225423409544262</v>
      </c>
      <c r="AA24" s="106"/>
      <c r="AB24" s="107">
        <v>0.44223105851806871</v>
      </c>
      <c r="AC24" s="111">
        <v>708.47829542682337</v>
      </c>
      <c r="AD24" s="107">
        <v>0.91250633690809346</v>
      </c>
      <c r="AE24" s="106"/>
      <c r="AF24" s="111">
        <v>47.239871261995944</v>
      </c>
      <c r="AG24" s="107">
        <v>0.12860726844581458</v>
      </c>
      <c r="AH24" s="112">
        <v>0.44384180153436259</v>
      </c>
      <c r="AI24" s="106"/>
      <c r="AJ24" s="107">
        <v>0.10616512372720344</v>
      </c>
      <c r="AK24" s="107">
        <v>2.642921812979462E-2</v>
      </c>
      <c r="AL24" s="107">
        <v>0.70578959928385265</v>
      </c>
      <c r="AM24" s="107">
        <v>0.73713435467192434</v>
      </c>
      <c r="AN24" s="111">
        <v>168.90956779414796</v>
      </c>
      <c r="AO24" s="111">
        <v>3.5537658260905491</v>
      </c>
      <c r="AP24" s="113">
        <v>60.256011789527463</v>
      </c>
      <c r="AQ24" s="107">
        <v>0.74741496745487612</v>
      </c>
      <c r="AR24" s="106"/>
      <c r="AS24" s="107">
        <v>0.27833814996148271</v>
      </c>
      <c r="AT24" s="114">
        <v>2.6569014960993394E-2</v>
      </c>
      <c r="AU24" s="114">
        <v>0.57284168767399524</v>
      </c>
      <c r="AV24" s="114">
        <v>0.57602157322009007</v>
      </c>
      <c r="AW24" s="114">
        <v>0.20354938542001269</v>
      </c>
      <c r="AX24" s="114">
        <v>0.82880567397854665</v>
      </c>
      <c r="AY24" s="110">
        <v>0.91430610300295734</v>
      </c>
      <c r="AZ24" s="115">
        <v>1.7880593297857212</v>
      </c>
      <c r="BA24" s="116">
        <v>898.85078483446011</v>
      </c>
    </row>
    <row r="25" spans="1:53" ht="15" customHeight="1" x14ac:dyDescent="0.25">
      <c r="A25" s="105">
        <v>14</v>
      </c>
      <c r="B25" s="106"/>
      <c r="C25" s="107">
        <v>0.22759167581126044</v>
      </c>
      <c r="D25" s="107">
        <v>0.17875834547252986</v>
      </c>
      <c r="E25" s="107">
        <v>0.40099837099373753</v>
      </c>
      <c r="F25" s="107">
        <v>5.7050865071827161E-2</v>
      </c>
      <c r="G25" s="107">
        <v>0.6118958371632115</v>
      </c>
      <c r="H25" s="107">
        <v>0.18685913973319396</v>
      </c>
      <c r="I25" s="107">
        <v>1.852436229297532E-2</v>
      </c>
      <c r="J25" s="106"/>
      <c r="K25" s="108">
        <v>5.1504354935640055</v>
      </c>
      <c r="L25" s="108">
        <v>11.061269275541415</v>
      </c>
      <c r="M25" s="108">
        <v>9.1292989696008444</v>
      </c>
      <c r="N25" s="108">
        <v>10.14167132405937</v>
      </c>
      <c r="O25" s="108">
        <v>6.9559406531489021</v>
      </c>
      <c r="P25" s="108">
        <v>0.99647768232310052</v>
      </c>
      <c r="Q25" s="108">
        <v>0.91594185554911556</v>
      </c>
      <c r="R25" s="108">
        <v>0.50844114947418939</v>
      </c>
      <c r="S25" s="106"/>
      <c r="T25" s="109">
        <v>9.9444245411492478</v>
      </c>
      <c r="U25" s="110">
        <v>20.893930116678227</v>
      </c>
      <c r="V25" s="110">
        <v>9.3214400808120459</v>
      </c>
      <c r="W25" s="106"/>
      <c r="X25" s="107">
        <v>0.73559065474475827</v>
      </c>
      <c r="Y25" s="107">
        <v>0.75217158987129795</v>
      </c>
      <c r="Z25" s="107">
        <v>0.73115334516044661</v>
      </c>
      <c r="AA25" s="106"/>
      <c r="AB25" s="107">
        <v>0.61062979209781898</v>
      </c>
      <c r="AC25" s="111">
        <v>694.10180992658957</v>
      </c>
      <c r="AD25" s="107">
        <v>0.86105736151519996</v>
      </c>
      <c r="AE25" s="106"/>
      <c r="AF25" s="111">
        <v>38.91098922925449</v>
      </c>
      <c r="AG25" s="107">
        <v>4.775386441693516E-2</v>
      </c>
      <c r="AH25" s="112">
        <v>0.53941943308673912</v>
      </c>
      <c r="AI25" s="106"/>
      <c r="AJ25" s="107">
        <v>0.35180973461263998</v>
      </c>
      <c r="AK25" s="107">
        <v>2.0495720526585364E-2</v>
      </c>
      <c r="AL25" s="107">
        <v>0.7556522017799614</v>
      </c>
      <c r="AM25" s="107">
        <v>0.68975106867863412</v>
      </c>
      <c r="AN25" s="111">
        <v>153.96858149304089</v>
      </c>
      <c r="AO25" s="111">
        <v>48.83850089840103</v>
      </c>
      <c r="AP25" s="113">
        <v>43.23303774963837</v>
      </c>
      <c r="AQ25" s="107">
        <v>0.8198410237012399</v>
      </c>
      <c r="AR25" s="106"/>
      <c r="AS25" s="107">
        <v>0.34756540981919137</v>
      </c>
      <c r="AT25" s="114">
        <v>0.22297104865773507</v>
      </c>
      <c r="AU25" s="114">
        <v>0.40043405246609487</v>
      </c>
      <c r="AV25" s="114">
        <v>0.47672652872378152</v>
      </c>
      <c r="AW25" s="114">
        <v>7.4216998450552962E-2</v>
      </c>
      <c r="AX25" s="114">
        <v>0.64147735345622525</v>
      </c>
      <c r="AY25" s="110">
        <v>0.62762563638107349</v>
      </c>
      <c r="AZ25" s="115">
        <v>1.6966783631581588</v>
      </c>
      <c r="BA25" s="116">
        <v>299.08346883449605</v>
      </c>
    </row>
    <row r="26" spans="1:53" ht="15" customHeight="1" x14ac:dyDescent="0.25">
      <c r="A26" s="105">
        <v>15</v>
      </c>
      <c r="B26" s="106"/>
      <c r="C26" s="107">
        <v>0.18442635276543468</v>
      </c>
      <c r="D26" s="107">
        <v>5.8876728362312156E-2</v>
      </c>
      <c r="E26" s="107">
        <v>0.22618326183295337</v>
      </c>
      <c r="F26" s="107">
        <v>0.13299004118301772</v>
      </c>
      <c r="G26" s="107">
        <v>0.57601893461682152</v>
      </c>
      <c r="H26" s="107">
        <v>0.22538999267175869</v>
      </c>
      <c r="I26" s="107">
        <v>1.3411452338382071E-2</v>
      </c>
      <c r="J26" s="106"/>
      <c r="K26" s="108">
        <v>4.7783567475510251</v>
      </c>
      <c r="L26" s="108">
        <v>15.457081041547047</v>
      </c>
      <c r="M26" s="108">
        <v>9.2474107783241202</v>
      </c>
      <c r="N26" s="108">
        <v>7.053364117919859</v>
      </c>
      <c r="O26" s="108">
        <v>3.8284547715446484</v>
      </c>
      <c r="P26" s="108">
        <v>1.0581299562575781</v>
      </c>
      <c r="Q26" s="108">
        <v>0.94953592103783968</v>
      </c>
      <c r="R26" s="108">
        <v>0.91424048202994568</v>
      </c>
      <c r="S26" s="106"/>
      <c r="T26" s="109">
        <v>7.7992683269540972</v>
      </c>
      <c r="U26" s="110">
        <v>20.281465048647327</v>
      </c>
      <c r="V26" s="110">
        <v>5.8328837191340748</v>
      </c>
      <c r="W26" s="106"/>
      <c r="X26" s="107">
        <v>0.7129436326556039</v>
      </c>
      <c r="Y26" s="107">
        <v>0.95084257729927324</v>
      </c>
      <c r="Z26" s="107">
        <v>0.75316643853541188</v>
      </c>
      <c r="AA26" s="106"/>
      <c r="AB26" s="107">
        <v>0.65036098127314546</v>
      </c>
      <c r="AC26" s="111">
        <v>759.60824579208793</v>
      </c>
      <c r="AD26" s="107">
        <v>0.94380329262428397</v>
      </c>
      <c r="AE26" s="106"/>
      <c r="AF26" s="111">
        <v>72.334582323540289</v>
      </c>
      <c r="AG26" s="107">
        <v>2.2646972267205349E-2</v>
      </c>
      <c r="AH26" s="112">
        <v>0.40448498999730997</v>
      </c>
      <c r="AI26" s="106"/>
      <c r="AJ26" s="107">
        <v>0.37904356898806901</v>
      </c>
      <c r="AK26" s="107">
        <v>4.350687142968368E-2</v>
      </c>
      <c r="AL26" s="107">
        <v>0.86078427310835037</v>
      </c>
      <c r="AM26" s="107">
        <v>0.65957923989332112</v>
      </c>
      <c r="AN26" s="111">
        <v>50.483772897095186</v>
      </c>
      <c r="AO26" s="111">
        <v>17.834066009615263</v>
      </c>
      <c r="AP26" s="113">
        <v>56.222800711888745</v>
      </c>
      <c r="AQ26" s="107">
        <v>0.8460141233370142</v>
      </c>
      <c r="AR26" s="106"/>
      <c r="AS26" s="107">
        <v>6.8338703809211351E-2</v>
      </c>
      <c r="AT26" s="114">
        <v>0.16870146480113851</v>
      </c>
      <c r="AU26" s="114">
        <v>0.70433619792232927</v>
      </c>
      <c r="AV26" s="114">
        <v>0.4695499629166644</v>
      </c>
      <c r="AW26" s="114">
        <v>0.2348513893170118</v>
      </c>
      <c r="AX26" s="114">
        <v>0.66298303618143928</v>
      </c>
      <c r="AY26" s="110">
        <v>0.76178033194143668</v>
      </c>
      <c r="AZ26" s="115">
        <v>2.137449207452438</v>
      </c>
      <c r="BA26" s="116">
        <v>786.49241232828717</v>
      </c>
    </row>
    <row r="27" spans="1:53" ht="15" customHeight="1" x14ac:dyDescent="0.25">
      <c r="A27" s="105">
        <v>16</v>
      </c>
      <c r="B27" s="106"/>
      <c r="C27" s="107">
        <v>0.46788345501510697</v>
      </c>
      <c r="D27" s="107">
        <v>0.1292800610617523</v>
      </c>
      <c r="E27" s="107">
        <v>0.37943113127498679</v>
      </c>
      <c r="F27" s="107">
        <v>1.9357968426055788E-2</v>
      </c>
      <c r="G27" s="107">
        <v>0.26099074746220347</v>
      </c>
      <c r="H27" s="107">
        <v>9.574407461489122E-2</v>
      </c>
      <c r="I27" s="107">
        <v>1.2544475226336451E-2</v>
      </c>
      <c r="J27" s="106"/>
      <c r="K27" s="108">
        <v>4.8864578521741837</v>
      </c>
      <c r="L27" s="108">
        <v>10.92356503115065</v>
      </c>
      <c r="M27" s="108">
        <v>5.5672387131663239</v>
      </c>
      <c r="N27" s="108">
        <v>4.5060131998977928</v>
      </c>
      <c r="O27" s="108">
        <v>6.1844020767684569</v>
      </c>
      <c r="P27" s="108">
        <v>0.51366121401537057</v>
      </c>
      <c r="Q27" s="108">
        <v>1.1388085065559399</v>
      </c>
      <c r="R27" s="108">
        <v>0.65627233516462247</v>
      </c>
      <c r="S27" s="106"/>
      <c r="T27" s="109">
        <v>11.583271739256162</v>
      </c>
      <c r="U27" s="110">
        <v>14.258370247718021</v>
      </c>
      <c r="V27" s="110">
        <v>6.2599635832115341</v>
      </c>
      <c r="W27" s="106"/>
      <c r="X27" s="107">
        <v>0.85212258689041709</v>
      </c>
      <c r="Y27" s="107">
        <v>0.89680934867067785</v>
      </c>
      <c r="Z27" s="107">
        <v>0.81973253945192948</v>
      </c>
      <c r="AA27" s="106"/>
      <c r="AB27" s="107">
        <v>0.81182949673273552</v>
      </c>
      <c r="AC27" s="111">
        <v>420.00288096059114</v>
      </c>
      <c r="AD27" s="107">
        <v>0.79259705714720285</v>
      </c>
      <c r="AE27" s="106"/>
      <c r="AF27" s="111">
        <v>89.018893539621999</v>
      </c>
      <c r="AG27" s="107">
        <v>0.10849489668111507</v>
      </c>
      <c r="AH27" s="112">
        <v>0.92866157548602746</v>
      </c>
      <c r="AI27" s="106"/>
      <c r="AJ27" s="107">
        <v>0.27900950190944235</v>
      </c>
      <c r="AK27" s="107">
        <v>3.5613214783301338E-2</v>
      </c>
      <c r="AL27" s="107">
        <v>0.70238634257959243</v>
      </c>
      <c r="AM27" s="107">
        <v>0.672612448280687</v>
      </c>
      <c r="AN27" s="111">
        <v>150.84248988696783</v>
      </c>
      <c r="AO27" s="111">
        <v>15.649039550325814</v>
      </c>
      <c r="AP27" s="113">
        <v>49.168715007685122</v>
      </c>
      <c r="AQ27" s="107">
        <v>0.79378797106203203</v>
      </c>
      <c r="AR27" s="106"/>
      <c r="AS27" s="107">
        <v>3.2605286868615906E-2</v>
      </c>
      <c r="AT27" s="114">
        <v>2.4019529098054909E-2</v>
      </c>
      <c r="AU27" s="114">
        <v>0.80524067258746757</v>
      </c>
      <c r="AV27" s="114">
        <v>0.14786305604356351</v>
      </c>
      <c r="AW27" s="114">
        <v>0.19849649058403082</v>
      </c>
      <c r="AX27" s="114">
        <v>0.72531663946354219</v>
      </c>
      <c r="AY27" s="110">
        <v>1.0368996389355962</v>
      </c>
      <c r="AZ27" s="115">
        <v>1.0067007119125582</v>
      </c>
      <c r="BA27" s="116">
        <v>711.80806012556809</v>
      </c>
    </row>
    <row r="28" spans="1:53" ht="15" customHeight="1" x14ac:dyDescent="0.25">
      <c r="A28" s="105">
        <v>17</v>
      </c>
      <c r="B28" s="106"/>
      <c r="C28" s="107">
        <v>6.6321272191232489E-2</v>
      </c>
      <c r="D28" s="107">
        <v>0.17290652359913042</v>
      </c>
      <c r="E28" s="107">
        <v>6.0334556296217142E-3</v>
      </c>
      <c r="F28" s="107">
        <v>3.2079008897589779E-2</v>
      </c>
      <c r="G28" s="107">
        <v>0.17383135396546379</v>
      </c>
      <c r="H28" s="107">
        <v>2.255657213232113E-2</v>
      </c>
      <c r="I28" s="107">
        <v>2.9536581258123836E-3</v>
      </c>
      <c r="J28" s="106"/>
      <c r="K28" s="108">
        <v>5.6160622940462579</v>
      </c>
      <c r="L28" s="108">
        <v>8.6479547843824012</v>
      </c>
      <c r="M28" s="108">
        <v>7.7749725510569858</v>
      </c>
      <c r="N28" s="108">
        <v>6.7303506881036945</v>
      </c>
      <c r="O28" s="108">
        <v>7.6805913761722202</v>
      </c>
      <c r="P28" s="108">
        <v>0.71498661062393487</v>
      </c>
      <c r="Q28" s="108">
        <v>0.40912813005504101</v>
      </c>
      <c r="R28" s="108">
        <v>0.68684448982082247</v>
      </c>
      <c r="S28" s="106"/>
      <c r="T28" s="109">
        <v>10.784880248824898</v>
      </c>
      <c r="U28" s="110">
        <v>21.271867215353446</v>
      </c>
      <c r="V28" s="110">
        <v>6.820703545686376</v>
      </c>
      <c r="W28" s="106"/>
      <c r="X28" s="107">
        <v>0.84277973357296565</v>
      </c>
      <c r="Y28" s="107">
        <v>0.64402059667962719</v>
      </c>
      <c r="Z28" s="107">
        <v>0.93042853908502843</v>
      </c>
      <c r="AA28" s="106"/>
      <c r="AB28" s="107">
        <v>0.59875684898521453</v>
      </c>
      <c r="AC28" s="111">
        <v>1063.6521979392378</v>
      </c>
      <c r="AD28" s="107">
        <v>0.83504009706990645</v>
      </c>
      <c r="AE28" s="106"/>
      <c r="AF28" s="111">
        <v>142.77320040966688</v>
      </c>
      <c r="AG28" s="107">
        <v>0.10396554520809353</v>
      </c>
      <c r="AH28" s="112">
        <v>0.86420230441530821</v>
      </c>
      <c r="AI28" s="106"/>
      <c r="AJ28" s="107">
        <v>0.27311896042222061</v>
      </c>
      <c r="AK28" s="107">
        <v>3.5782717998230032E-2</v>
      </c>
      <c r="AL28" s="107">
        <v>0.70895730008828406</v>
      </c>
      <c r="AM28" s="107">
        <v>0.83274949479188298</v>
      </c>
      <c r="AN28" s="111">
        <v>57.941399554639943</v>
      </c>
      <c r="AO28" s="111">
        <v>4.128419954047037</v>
      </c>
      <c r="AP28" s="113">
        <v>41.195033350426222</v>
      </c>
      <c r="AQ28" s="107">
        <v>0.69760605234717943</v>
      </c>
      <c r="AR28" s="106"/>
      <c r="AS28" s="107">
        <v>0.12956450699363434</v>
      </c>
      <c r="AT28" s="114">
        <v>6.5264854337406794E-2</v>
      </c>
      <c r="AU28" s="114">
        <v>0.40552584004562092</v>
      </c>
      <c r="AV28" s="114">
        <v>0.6118073284845984</v>
      </c>
      <c r="AW28" s="114">
        <v>9.5576099607539322E-2</v>
      </c>
      <c r="AX28" s="114">
        <v>0.90106853482732108</v>
      </c>
      <c r="AY28" s="110">
        <v>0.69671409216557567</v>
      </c>
      <c r="AZ28" s="115">
        <v>2.683730479172171</v>
      </c>
      <c r="BA28" s="116">
        <v>758.95460956327702</v>
      </c>
    </row>
    <row r="29" spans="1:53" ht="15" customHeight="1" x14ac:dyDescent="0.25">
      <c r="A29" s="105">
        <v>18</v>
      </c>
      <c r="B29" s="106"/>
      <c r="C29" s="107">
        <v>0.26495581789419032</v>
      </c>
      <c r="D29" s="107">
        <v>9.8600737701438568E-2</v>
      </c>
      <c r="E29" s="107">
        <v>0.10930921638127165</v>
      </c>
      <c r="F29" s="107">
        <v>2.3902068585556695E-2</v>
      </c>
      <c r="G29" s="107">
        <v>6.6613355199951841E-3</v>
      </c>
      <c r="H29" s="107">
        <v>0.20342158899801413</v>
      </c>
      <c r="I29" s="107">
        <v>4.9786603039109192E-3</v>
      </c>
      <c r="J29" s="106"/>
      <c r="K29" s="108">
        <v>9.1580186566546402</v>
      </c>
      <c r="L29" s="108">
        <v>16.858214907116544</v>
      </c>
      <c r="M29" s="108">
        <v>6.7891843067497906</v>
      </c>
      <c r="N29" s="108">
        <v>8.8094025813615673</v>
      </c>
      <c r="O29" s="108">
        <v>3.057810456015269</v>
      </c>
      <c r="P29" s="108">
        <v>0.62025667397027306</v>
      </c>
      <c r="Q29" s="108">
        <v>0.64114805866559221</v>
      </c>
      <c r="R29" s="108">
        <v>0.84491044407735338</v>
      </c>
      <c r="S29" s="106"/>
      <c r="T29" s="109">
        <v>11.827019992475318</v>
      </c>
      <c r="U29" s="110">
        <v>7.1424212627315216</v>
      </c>
      <c r="V29" s="110">
        <v>13.880535726240913</v>
      </c>
      <c r="W29" s="106"/>
      <c r="X29" s="107">
        <v>0.88609420861347821</v>
      </c>
      <c r="Y29" s="107">
        <v>0.93908695223619776</v>
      </c>
      <c r="Z29" s="107">
        <v>0.92027681560328223</v>
      </c>
      <c r="AA29" s="106"/>
      <c r="AB29" s="107">
        <v>0.55246786996963693</v>
      </c>
      <c r="AC29" s="111">
        <v>1045.7687236308539</v>
      </c>
      <c r="AD29" s="107">
        <v>0.82503024406161063</v>
      </c>
      <c r="AE29" s="106"/>
      <c r="AF29" s="111">
        <v>139.98225333291663</v>
      </c>
      <c r="AG29" s="107">
        <v>3.8813182413724293E-2</v>
      </c>
      <c r="AH29" s="112">
        <v>0.55072765592491468</v>
      </c>
      <c r="AI29" s="106"/>
      <c r="AJ29" s="107">
        <v>0.30555746932279204</v>
      </c>
      <c r="AK29" s="107">
        <v>7.0655192294906896E-2</v>
      </c>
      <c r="AL29" s="107">
        <v>0.79643726064012421</v>
      </c>
      <c r="AM29" s="107">
        <v>0.76951009160262041</v>
      </c>
      <c r="AN29" s="111">
        <v>122.80305014636868</v>
      </c>
      <c r="AO29" s="111">
        <v>23.764278977648644</v>
      </c>
      <c r="AP29" s="113">
        <v>62.102252814545515</v>
      </c>
      <c r="AQ29" s="107">
        <v>0.79856774834935518</v>
      </c>
      <c r="AR29" s="106"/>
      <c r="AS29" s="107">
        <v>0.22593073984516288</v>
      </c>
      <c r="AT29" s="114">
        <v>7.3140628084883003E-2</v>
      </c>
      <c r="AU29" s="114">
        <v>0.61346149125947325</v>
      </c>
      <c r="AV29" s="114">
        <v>0.43834695424195658</v>
      </c>
      <c r="AW29" s="114">
        <v>0.12684334360944424</v>
      </c>
      <c r="AX29" s="114">
        <v>0.72629973272066595</v>
      </c>
      <c r="AY29" s="110">
        <v>0.94239594460963216</v>
      </c>
      <c r="AZ29" s="115">
        <v>1.9924743588378049</v>
      </c>
      <c r="BA29" s="116">
        <v>558.94848477595497</v>
      </c>
    </row>
    <row r="30" spans="1:53" ht="15" customHeight="1" x14ac:dyDescent="0.25">
      <c r="A30" s="105">
        <v>19</v>
      </c>
      <c r="B30" s="106"/>
      <c r="C30" s="107">
        <v>7.7773950828890076E-2</v>
      </c>
      <c r="D30" s="107">
        <v>8.5388951642711916E-2</v>
      </c>
      <c r="E30" s="107">
        <v>1.2378223212429698E-2</v>
      </c>
      <c r="F30" s="107">
        <v>0.14938787173772219</v>
      </c>
      <c r="G30" s="107">
        <v>0.19059953773542668</v>
      </c>
      <c r="H30" s="107">
        <v>0.2076930380159184</v>
      </c>
      <c r="I30" s="107">
        <v>1.629846456175307E-2</v>
      </c>
      <c r="J30" s="106"/>
      <c r="K30" s="108">
        <v>7.9363760787528213</v>
      </c>
      <c r="L30" s="108">
        <v>8.2209280190830825</v>
      </c>
      <c r="M30" s="108">
        <v>10.257456515087455</v>
      </c>
      <c r="N30" s="108">
        <v>4.2686721083450934</v>
      </c>
      <c r="O30" s="108">
        <v>8.0380760910526465</v>
      </c>
      <c r="P30" s="108">
        <v>0.67639212675054849</v>
      </c>
      <c r="Q30" s="108">
        <v>0.76501906671986797</v>
      </c>
      <c r="R30" s="108">
        <v>0.74592643084034593</v>
      </c>
      <c r="S30" s="106"/>
      <c r="T30" s="109">
        <v>11.48296096058408</v>
      </c>
      <c r="U30" s="110">
        <v>19.01498344888352</v>
      </c>
      <c r="V30" s="110">
        <v>9.4705537310000398</v>
      </c>
      <c r="W30" s="106"/>
      <c r="X30" s="107">
        <v>0.90744326745874204</v>
      </c>
      <c r="Y30" s="107">
        <v>0.79695739727527271</v>
      </c>
      <c r="Z30" s="107">
        <v>0.82368581092916915</v>
      </c>
      <c r="AA30" s="106"/>
      <c r="AB30" s="107">
        <v>0.88661772375476888</v>
      </c>
      <c r="AC30" s="111">
        <v>447.46040797836542</v>
      </c>
      <c r="AD30" s="107">
        <v>0.80002014459120963</v>
      </c>
      <c r="AE30" s="106"/>
      <c r="AF30" s="111">
        <v>48.852556284734909</v>
      </c>
      <c r="AG30" s="107">
        <v>2.3070824193843421E-2</v>
      </c>
      <c r="AH30" s="112">
        <v>0.45125552291317267</v>
      </c>
      <c r="AI30" s="106"/>
      <c r="AJ30" s="107">
        <v>0.17528675991586856</v>
      </c>
      <c r="AK30" s="107">
        <v>6.0326480090942249E-2</v>
      </c>
      <c r="AL30" s="107">
        <v>0.89401450201920629</v>
      </c>
      <c r="AM30" s="107">
        <v>0.95491470546457502</v>
      </c>
      <c r="AN30" s="111">
        <v>125.82102410002656</v>
      </c>
      <c r="AO30" s="111">
        <v>30.313286462450211</v>
      </c>
      <c r="AP30" s="113">
        <v>58.635381443832834</v>
      </c>
      <c r="AQ30" s="107">
        <v>0.736574142440371</v>
      </c>
      <c r="AR30" s="106"/>
      <c r="AS30" s="107">
        <v>8.4446863665898673E-4</v>
      </c>
      <c r="AT30" s="114">
        <v>1.328811227924372E-2</v>
      </c>
      <c r="AU30" s="114">
        <v>0.65074421038741193</v>
      </c>
      <c r="AV30" s="114">
        <v>0.56045817879969528</v>
      </c>
      <c r="AW30" s="114">
        <v>0.22563275046680289</v>
      </c>
      <c r="AX30" s="114">
        <v>0.79054012848003974</v>
      </c>
      <c r="AY30" s="110">
        <v>0.77154635578336372</v>
      </c>
      <c r="AZ30" s="115">
        <v>1.275042716968408</v>
      </c>
      <c r="BA30" s="116">
        <v>960.48225427231534</v>
      </c>
    </row>
    <row r="31" spans="1:53" ht="15" customHeight="1" x14ac:dyDescent="0.25">
      <c r="A31" s="105">
        <v>20</v>
      </c>
      <c r="B31" s="106"/>
      <c r="C31" s="107">
        <v>0.24678476408314473</v>
      </c>
      <c r="D31" s="107">
        <v>6.8015800270340527E-3</v>
      </c>
      <c r="E31" s="107">
        <v>0.2861047632820935</v>
      </c>
      <c r="F31" s="107">
        <v>8.9456738905633992E-2</v>
      </c>
      <c r="G31" s="107">
        <v>0.28642143578036827</v>
      </c>
      <c r="H31" s="107">
        <v>8.1299955200744539E-2</v>
      </c>
      <c r="I31" s="107">
        <v>1.3561575368876404E-2</v>
      </c>
      <c r="J31" s="106"/>
      <c r="K31" s="108">
        <v>7.2606912336939633</v>
      </c>
      <c r="L31" s="108">
        <v>14.170725437520158</v>
      </c>
      <c r="M31" s="108">
        <v>10.504106061927914</v>
      </c>
      <c r="N31" s="108">
        <v>8.6526832230220112</v>
      </c>
      <c r="O31" s="108">
        <v>5.9709830667880546</v>
      </c>
      <c r="P31" s="108">
        <v>0.54802770064008532</v>
      </c>
      <c r="Q31" s="108">
        <v>0.42324252163124881</v>
      </c>
      <c r="R31" s="108">
        <v>0.61115863855360009</v>
      </c>
      <c r="S31" s="106"/>
      <c r="T31" s="109">
        <v>7.7665995748615027</v>
      </c>
      <c r="U31" s="110">
        <v>12.566429290959846</v>
      </c>
      <c r="V31" s="110">
        <v>10.062936205232988</v>
      </c>
      <c r="W31" s="106"/>
      <c r="X31" s="107">
        <v>0.83794323369664037</v>
      </c>
      <c r="Y31" s="107">
        <v>0.87416225573646478</v>
      </c>
      <c r="Z31" s="107">
        <v>0.81317038180690138</v>
      </c>
      <c r="AA31" s="106"/>
      <c r="AB31" s="107">
        <v>0.46299081845466672</v>
      </c>
      <c r="AC31" s="111">
        <v>785.96721663126652</v>
      </c>
      <c r="AD31" s="107">
        <v>0.91685725775404436</v>
      </c>
      <c r="AE31" s="106"/>
      <c r="AF31" s="111">
        <v>114.8171720163876</v>
      </c>
      <c r="AG31" s="107">
        <v>0.13084729173728354</v>
      </c>
      <c r="AH31" s="112">
        <v>0.8481861133562616</v>
      </c>
      <c r="AI31" s="106"/>
      <c r="AJ31" s="107">
        <v>0.24883524303443819</v>
      </c>
      <c r="AK31" s="107">
        <v>5.1395251085516548E-2</v>
      </c>
      <c r="AL31" s="107">
        <v>0.90460475959629383</v>
      </c>
      <c r="AM31" s="107">
        <v>0.66986783657051741</v>
      </c>
      <c r="AN31" s="111">
        <v>143.59644685696929</v>
      </c>
      <c r="AO31" s="111">
        <v>47.28569731964663</v>
      </c>
      <c r="AP31" s="113">
        <v>41.862218776031916</v>
      </c>
      <c r="AQ31" s="107">
        <v>0.78226874977969629</v>
      </c>
      <c r="AR31" s="106"/>
      <c r="AS31" s="107">
        <v>0.1407120735288242</v>
      </c>
      <c r="AT31" s="114">
        <v>0.17785193400944715</v>
      </c>
      <c r="AU31" s="114">
        <v>0.77689175208741745</v>
      </c>
      <c r="AV31" s="114">
        <v>0.49140396050826829</v>
      </c>
      <c r="AW31" s="114">
        <v>0.2528715399787772</v>
      </c>
      <c r="AX31" s="114">
        <v>0.81143698408213671</v>
      </c>
      <c r="AY31" s="110">
        <v>0.92751705328546752</v>
      </c>
      <c r="AZ31" s="115">
        <v>1.9874645229016588</v>
      </c>
      <c r="BA31" s="116">
        <v>488.22873582524437</v>
      </c>
    </row>
    <row r="32" spans="1:53" ht="15" customHeight="1" x14ac:dyDescent="0.25">
      <c r="A32" s="105">
        <v>21</v>
      </c>
      <c r="B32" s="106"/>
      <c r="C32" s="107">
        <v>7.3872455227894179E-2</v>
      </c>
      <c r="D32" s="107">
        <v>2.2613371508069035E-2</v>
      </c>
      <c r="E32" s="107">
        <v>6.565785481393846E-3</v>
      </c>
      <c r="F32" s="107">
        <v>6.0562750260087735E-2</v>
      </c>
      <c r="G32" s="107">
        <v>0.35402276688995804</v>
      </c>
      <c r="H32" s="107">
        <v>0.1265425895893135</v>
      </c>
      <c r="I32" s="107">
        <v>1.6682006287495773E-2</v>
      </c>
      <c r="J32" s="106"/>
      <c r="K32" s="108">
        <v>7.4142614679670373</v>
      </c>
      <c r="L32" s="108">
        <v>16.807070480568122</v>
      </c>
      <c r="M32" s="108">
        <v>3.8233347887131037</v>
      </c>
      <c r="N32" s="108">
        <v>9.8285904547610148</v>
      </c>
      <c r="O32" s="108">
        <v>4.4397014401382311</v>
      </c>
      <c r="P32" s="108">
        <v>0.98289139770664369</v>
      </c>
      <c r="Q32" s="108">
        <v>0.65313666242758872</v>
      </c>
      <c r="R32" s="108">
        <v>0.90321363309864733</v>
      </c>
      <c r="S32" s="106"/>
      <c r="T32" s="109">
        <v>10.386286830834788</v>
      </c>
      <c r="U32" s="110">
        <v>17.864987912762924</v>
      </c>
      <c r="V32" s="110">
        <v>7.5805113689933279</v>
      </c>
      <c r="W32" s="106"/>
      <c r="X32" s="107">
        <v>0.6975178933471381</v>
      </c>
      <c r="Y32" s="107">
        <v>0.70771474369653853</v>
      </c>
      <c r="Z32" s="107">
        <v>0.97344964457256478</v>
      </c>
      <c r="AA32" s="106"/>
      <c r="AB32" s="107">
        <v>0.58906102058542287</v>
      </c>
      <c r="AC32" s="111">
        <v>511.79667224583625</v>
      </c>
      <c r="AD32" s="107">
        <v>0.82619846616519621</v>
      </c>
      <c r="AE32" s="106"/>
      <c r="AF32" s="111">
        <v>92.581613391118495</v>
      </c>
      <c r="AG32" s="107">
        <v>2.9170075768617125E-2</v>
      </c>
      <c r="AH32" s="112">
        <v>0.32828968425855604</v>
      </c>
      <c r="AI32" s="106"/>
      <c r="AJ32" s="107">
        <v>0.23570758123301833</v>
      </c>
      <c r="AK32" s="107">
        <v>1.2083503627601081E-2</v>
      </c>
      <c r="AL32" s="107">
        <v>0.80933775440529432</v>
      </c>
      <c r="AM32" s="107">
        <v>0.86226066429235337</v>
      </c>
      <c r="AN32" s="111">
        <v>153.49711179781178</v>
      </c>
      <c r="AO32" s="111">
        <v>12.53178788579876</v>
      </c>
      <c r="AP32" s="113">
        <v>29.641465011830505</v>
      </c>
      <c r="AQ32" s="107">
        <v>0.71980480764376964</v>
      </c>
      <c r="AR32" s="106"/>
      <c r="AS32" s="107">
        <v>0.33594028665920583</v>
      </c>
      <c r="AT32" s="114">
        <v>2.0678086890470595E-2</v>
      </c>
      <c r="AU32" s="114">
        <v>0.69699643782192366</v>
      </c>
      <c r="AV32" s="114">
        <v>0.73137139112187888</v>
      </c>
      <c r="AW32" s="114">
        <v>0.20377854714809379</v>
      </c>
      <c r="AX32" s="114">
        <v>0.78658182445700764</v>
      </c>
      <c r="AY32" s="110">
        <v>1.1783266144672297</v>
      </c>
      <c r="AZ32" s="115">
        <v>1.2732758371584896</v>
      </c>
      <c r="BA32" s="116">
        <v>572.51163947258283</v>
      </c>
    </row>
    <row r="33" spans="1:54" ht="15" customHeight="1" x14ac:dyDescent="0.25">
      <c r="A33" s="105">
        <v>22</v>
      </c>
      <c r="B33" s="106"/>
      <c r="C33" s="107">
        <v>0.23408054653466995</v>
      </c>
      <c r="D33" s="107">
        <v>6.0616577496610188E-2</v>
      </c>
      <c r="E33" s="107">
        <v>3.3066524418378533E-2</v>
      </c>
      <c r="F33" s="107">
        <v>0.10353494894810218</v>
      </c>
      <c r="G33" s="107">
        <v>0.14394268603055335</v>
      </c>
      <c r="H33" s="107">
        <v>0.2246757300194997</v>
      </c>
      <c r="I33" s="107">
        <v>5.8181247132989937E-3</v>
      </c>
      <c r="J33" s="106"/>
      <c r="K33" s="108">
        <v>8.5919821938903347</v>
      </c>
      <c r="L33" s="108">
        <v>5.659690689949552</v>
      </c>
      <c r="M33" s="108">
        <v>10.378782520063028</v>
      </c>
      <c r="N33" s="108">
        <v>6.5025222559646965</v>
      </c>
      <c r="O33" s="108">
        <v>3.763997790792001</v>
      </c>
      <c r="P33" s="108">
        <v>0.62443020166247321</v>
      </c>
      <c r="Q33" s="108">
        <v>0.42597666689798425</v>
      </c>
      <c r="R33" s="108">
        <v>0.8994279224400239</v>
      </c>
      <c r="S33" s="106"/>
      <c r="T33" s="109">
        <v>9.1574833326221654</v>
      </c>
      <c r="U33" s="110">
        <v>13.035740518283159</v>
      </c>
      <c r="V33" s="110">
        <v>4.8581529479520658</v>
      </c>
      <c r="W33" s="106"/>
      <c r="X33" s="107">
        <v>0.95153289588557599</v>
      </c>
      <c r="Y33" s="107">
        <v>0.918002218201732</v>
      </c>
      <c r="Z33" s="107">
        <v>0.97167357700616108</v>
      </c>
      <c r="AA33" s="106"/>
      <c r="AB33" s="107">
        <v>0.62260323530758532</v>
      </c>
      <c r="AC33" s="111">
        <v>959.56779435324415</v>
      </c>
      <c r="AD33" s="107">
        <v>0.79399937828541634</v>
      </c>
      <c r="AE33" s="106"/>
      <c r="AF33" s="111">
        <v>87.693461153832331</v>
      </c>
      <c r="AG33" s="107">
        <v>0.1116098356043439</v>
      </c>
      <c r="AH33" s="112">
        <v>0.45998403182888559</v>
      </c>
      <c r="AI33" s="106"/>
      <c r="AJ33" s="107">
        <v>0.18189533899788804</v>
      </c>
      <c r="AK33" s="107">
        <v>1.0463351901171931E-2</v>
      </c>
      <c r="AL33" s="107">
        <v>0.89870962434700452</v>
      </c>
      <c r="AM33" s="107">
        <v>0.81159908109864676</v>
      </c>
      <c r="AN33" s="111">
        <v>148.47274975076795</v>
      </c>
      <c r="AO33" s="111">
        <v>12.868078341294394</v>
      </c>
      <c r="AP33" s="113">
        <v>30.684653540087936</v>
      </c>
      <c r="AQ33" s="107">
        <v>0.84522301185619009</v>
      </c>
      <c r="AR33" s="106"/>
      <c r="AS33" s="107">
        <v>1.5690616962008044E-2</v>
      </c>
      <c r="AT33" s="114">
        <v>3.2281174354815111E-2</v>
      </c>
      <c r="AU33" s="114">
        <v>0.73268370814707229</v>
      </c>
      <c r="AV33" s="114">
        <v>0.38259315783017267</v>
      </c>
      <c r="AW33" s="114">
        <v>8.5136828345097629E-2</v>
      </c>
      <c r="AX33" s="114">
        <v>0.82516229357384219</v>
      </c>
      <c r="AY33" s="110">
        <v>0.58766018628545535</v>
      </c>
      <c r="AZ33" s="115">
        <v>2.9237873197296018</v>
      </c>
      <c r="BA33" s="116">
        <v>477.90036821147237</v>
      </c>
    </row>
    <row r="34" spans="1:54" ht="15" customHeight="1" x14ac:dyDescent="0.25">
      <c r="A34" s="105">
        <v>23</v>
      </c>
      <c r="B34" s="106"/>
      <c r="C34" s="107">
        <v>0.47550124415994072</v>
      </c>
      <c r="D34" s="107">
        <v>5.1493118639282971E-2</v>
      </c>
      <c r="E34" s="107">
        <v>0.25195906480022967</v>
      </c>
      <c r="F34" s="107">
        <v>0.14063904012372033</v>
      </c>
      <c r="G34" s="107">
        <v>6.8344120244626314E-2</v>
      </c>
      <c r="H34" s="107">
        <v>0.17111233998277262</v>
      </c>
      <c r="I34" s="107">
        <v>1.7956738883911354E-2</v>
      </c>
      <c r="J34" s="106"/>
      <c r="K34" s="108">
        <v>8.8171411978432666</v>
      </c>
      <c r="L34" s="108">
        <v>6.761832614604101</v>
      </c>
      <c r="M34" s="108">
        <v>4.0276610957451258</v>
      </c>
      <c r="N34" s="108">
        <v>7.6922043119635912</v>
      </c>
      <c r="O34" s="108">
        <v>7.1605521084120554</v>
      </c>
      <c r="P34" s="108">
        <v>1.0285176188792144</v>
      </c>
      <c r="Q34" s="108">
        <v>0.57270552652855367</v>
      </c>
      <c r="R34" s="108">
        <v>0.71888429375421925</v>
      </c>
      <c r="S34" s="106"/>
      <c r="T34" s="109">
        <v>6.2363667255027293</v>
      </c>
      <c r="U34" s="110">
        <v>8.8049383610253944</v>
      </c>
      <c r="V34" s="110">
        <v>8.6164704156641179</v>
      </c>
      <c r="W34" s="106"/>
      <c r="X34" s="107">
        <v>0.91084054759755229</v>
      </c>
      <c r="Y34" s="107">
        <v>0.85488241423875466</v>
      </c>
      <c r="Z34" s="107">
        <v>0.91064329528306487</v>
      </c>
      <c r="AA34" s="106"/>
      <c r="AB34" s="107">
        <v>0.45063844023317007</v>
      </c>
      <c r="AC34" s="111">
        <v>599.86371209880986</v>
      </c>
      <c r="AD34" s="107">
        <v>0.83996062195017585</v>
      </c>
      <c r="AE34" s="106"/>
      <c r="AF34" s="111">
        <v>123.70239700515252</v>
      </c>
      <c r="AG34" s="107">
        <v>0.13571726630778672</v>
      </c>
      <c r="AH34" s="112">
        <v>0.76207833645873246</v>
      </c>
      <c r="AI34" s="106"/>
      <c r="AJ34" s="107">
        <v>0.32681053013738415</v>
      </c>
      <c r="AK34" s="107">
        <v>4.1033405246388946E-2</v>
      </c>
      <c r="AL34" s="107">
        <v>0.85812370128051263</v>
      </c>
      <c r="AM34" s="107">
        <v>0.92495240409217772</v>
      </c>
      <c r="AN34" s="111">
        <v>161.34013439506546</v>
      </c>
      <c r="AO34" s="111">
        <v>6.3603045473466429</v>
      </c>
      <c r="AP34" s="113">
        <v>28.349315986321681</v>
      </c>
      <c r="AQ34" s="107">
        <v>0.8505577547775629</v>
      </c>
      <c r="AR34" s="106"/>
      <c r="AS34" s="107">
        <v>0.21321620048656495</v>
      </c>
      <c r="AT34" s="114">
        <v>0.26434975102982289</v>
      </c>
      <c r="AU34" s="114">
        <v>0.42370486059638257</v>
      </c>
      <c r="AV34" s="114">
        <v>0.17803991025554095</v>
      </c>
      <c r="AW34" s="114">
        <v>5.8347402139093438E-2</v>
      </c>
      <c r="AX34" s="114">
        <v>0.8620215013039263</v>
      </c>
      <c r="AY34" s="110">
        <v>0.55557997528575831</v>
      </c>
      <c r="AZ34" s="115">
        <v>2.8211819348416549</v>
      </c>
      <c r="BA34" s="116">
        <v>861.64142065373721</v>
      </c>
    </row>
    <row r="35" spans="1:54" ht="15" customHeight="1" x14ac:dyDescent="0.25">
      <c r="A35" s="105">
        <v>24</v>
      </c>
      <c r="B35" s="106"/>
      <c r="C35" s="107">
        <v>0.30824389948147407</v>
      </c>
      <c r="D35" s="107">
        <v>3.6016191800426083E-3</v>
      </c>
      <c r="E35" s="107">
        <v>0.39499686746694174</v>
      </c>
      <c r="F35" s="107">
        <v>0.14690374258245326</v>
      </c>
      <c r="G35" s="107">
        <v>0.1916940530521489</v>
      </c>
      <c r="H35" s="107">
        <v>0.28627477968422721</v>
      </c>
      <c r="I35" s="107">
        <v>7.9301509025457087E-3</v>
      </c>
      <c r="J35" s="106"/>
      <c r="K35" s="108">
        <v>4.6233170108554384</v>
      </c>
      <c r="L35" s="108">
        <v>14.293647918867132</v>
      </c>
      <c r="M35" s="108">
        <v>7.6733633324212454</v>
      </c>
      <c r="N35" s="108">
        <v>9.1321038207718317</v>
      </c>
      <c r="O35" s="108">
        <v>3.9220523137093601</v>
      </c>
      <c r="P35" s="108">
        <v>0.97146713914660843</v>
      </c>
      <c r="Q35" s="108">
        <v>0.97509723376974466</v>
      </c>
      <c r="R35" s="108">
        <v>0.83777739951603891</v>
      </c>
      <c r="S35" s="106"/>
      <c r="T35" s="109">
        <v>7.23854281477632</v>
      </c>
      <c r="U35" s="110">
        <v>16.360185858329373</v>
      </c>
      <c r="V35" s="110">
        <v>13.466146144079023</v>
      </c>
      <c r="W35" s="106"/>
      <c r="X35" s="107">
        <v>0.85288034814182856</v>
      </c>
      <c r="Y35" s="107">
        <v>0.80656154771985189</v>
      </c>
      <c r="Z35" s="107">
        <v>0.69357540461415423</v>
      </c>
      <c r="AA35" s="106"/>
      <c r="AB35" s="107">
        <v>0.83371582863393001</v>
      </c>
      <c r="AC35" s="111">
        <v>738.37510501608654</v>
      </c>
      <c r="AD35" s="107">
        <v>0.89777611532492385</v>
      </c>
      <c r="AE35" s="106"/>
      <c r="AF35" s="111">
        <v>56.676404826225124</v>
      </c>
      <c r="AG35" s="107">
        <v>4.340986747559835E-2</v>
      </c>
      <c r="AH35" s="112">
        <v>0.35209310625618068</v>
      </c>
      <c r="AI35" s="106"/>
      <c r="AJ35" s="107">
        <v>0.46763434452032482</v>
      </c>
      <c r="AK35" s="107">
        <v>2.7656630898076798E-2</v>
      </c>
      <c r="AL35" s="107">
        <v>0.84447080219293791</v>
      </c>
      <c r="AM35" s="107">
        <v>0.7527628716615451</v>
      </c>
      <c r="AN35" s="111">
        <v>132.93837543092565</v>
      </c>
      <c r="AO35" s="111">
        <v>16.604900034458545</v>
      </c>
      <c r="AP35" s="113">
        <v>51.006555321905076</v>
      </c>
      <c r="AQ35" s="107">
        <v>0.68033545554938468</v>
      </c>
      <c r="AR35" s="106"/>
      <c r="AS35" s="107">
        <v>0.18313432967948273</v>
      </c>
      <c r="AT35" s="114">
        <v>0.15870568806512178</v>
      </c>
      <c r="AU35" s="114">
        <v>0.42046326364646541</v>
      </c>
      <c r="AV35" s="114">
        <v>0.72419670665979408</v>
      </c>
      <c r="AW35" s="114">
        <v>9.9587609053596274E-2</v>
      </c>
      <c r="AX35" s="114">
        <v>0.69930683898788759</v>
      </c>
      <c r="AY35" s="110">
        <v>0.58806489950230012</v>
      </c>
      <c r="AZ35" s="115">
        <v>2.6252215254650828</v>
      </c>
      <c r="BA35" s="116">
        <v>988.04571072588158</v>
      </c>
    </row>
    <row r="36" spans="1:54" ht="15" customHeight="1" x14ac:dyDescent="0.25">
      <c r="A36" s="105">
        <v>25</v>
      </c>
      <c r="B36" s="106"/>
      <c r="C36" s="107">
        <v>0.36801514308932709</v>
      </c>
      <c r="D36" s="107">
        <v>3.1486703086557491E-3</v>
      </c>
      <c r="E36" s="107">
        <v>0.263283969138421</v>
      </c>
      <c r="F36" s="107">
        <v>3.3427964455338591E-2</v>
      </c>
      <c r="G36" s="107">
        <v>3.9169347854170859E-2</v>
      </c>
      <c r="H36" s="107">
        <v>0.11056157134562267</v>
      </c>
      <c r="I36" s="107">
        <v>1.0415007249470464E-2</v>
      </c>
      <c r="J36" s="106"/>
      <c r="K36" s="108">
        <v>6.1034343251075134</v>
      </c>
      <c r="L36" s="108">
        <v>10.910499587268484</v>
      </c>
      <c r="M36" s="108">
        <v>4.2643888131496999</v>
      </c>
      <c r="N36" s="108">
        <v>11.184797195511289</v>
      </c>
      <c r="O36" s="108">
        <v>6.8775502298190325</v>
      </c>
      <c r="P36" s="108">
        <v>1.0435932788657774</v>
      </c>
      <c r="Q36" s="108">
        <v>1.0618495574292695</v>
      </c>
      <c r="R36" s="108">
        <v>0.55489570701770463</v>
      </c>
      <c r="S36" s="106"/>
      <c r="T36" s="109">
        <v>10.423014980081255</v>
      </c>
      <c r="U36" s="110">
        <v>9.8557875891768738</v>
      </c>
      <c r="V36" s="110">
        <v>11.250655629777498</v>
      </c>
      <c r="W36" s="106"/>
      <c r="X36" s="107">
        <v>0.75130060617363903</v>
      </c>
      <c r="Y36" s="107">
        <v>0.74481441277457283</v>
      </c>
      <c r="Z36" s="107">
        <v>0.93289499152901101</v>
      </c>
      <c r="AA36" s="106"/>
      <c r="AB36" s="107">
        <v>0.56481367964485896</v>
      </c>
      <c r="AC36" s="111">
        <v>478.82245631003417</v>
      </c>
      <c r="AD36" s="107">
        <v>0.82619047755899311</v>
      </c>
      <c r="AE36" s="106"/>
      <c r="AF36" s="111">
        <v>134.02324459112756</v>
      </c>
      <c r="AG36" s="107">
        <v>0.13813292648719266</v>
      </c>
      <c r="AH36" s="112">
        <v>0.69654890483361753</v>
      </c>
      <c r="AI36" s="106"/>
      <c r="AJ36" s="107">
        <v>0.17827846679768833</v>
      </c>
      <c r="AK36" s="107">
        <v>8.8048058743420962E-2</v>
      </c>
      <c r="AL36" s="107">
        <v>0.79235150983671909</v>
      </c>
      <c r="AM36" s="107">
        <v>0.89692379304284331</v>
      </c>
      <c r="AN36" s="111">
        <v>161.35535172959038</v>
      </c>
      <c r="AO36" s="111">
        <v>9.3507502285523518</v>
      </c>
      <c r="AP36" s="113">
        <v>17.394308069615828</v>
      </c>
      <c r="AQ36" s="107">
        <v>0.69588680882207021</v>
      </c>
      <c r="AR36" s="106"/>
      <c r="AS36" s="107">
        <v>6.9694579915049779E-2</v>
      </c>
      <c r="AT36" s="114">
        <v>0.18257157447842468</v>
      </c>
      <c r="AU36" s="114">
        <v>0.26295440340137977</v>
      </c>
      <c r="AV36" s="114">
        <v>0.67961887754392891</v>
      </c>
      <c r="AW36" s="114">
        <v>0.20947367982300133</v>
      </c>
      <c r="AX36" s="114">
        <v>0.67416344079101631</v>
      </c>
      <c r="AY36" s="110">
        <v>1.2072680241407003</v>
      </c>
      <c r="AZ36" s="115">
        <v>1.4808283668767106</v>
      </c>
      <c r="BA36" s="116">
        <v>514.74911793013086</v>
      </c>
    </row>
    <row r="37" spans="1:54" ht="15" customHeight="1" x14ac:dyDescent="0.25">
      <c r="A37" s="105">
        <v>26</v>
      </c>
      <c r="B37" s="106"/>
      <c r="C37" s="107">
        <v>0.46291497691969569</v>
      </c>
      <c r="D37" s="107">
        <v>0.21798910117116763</v>
      </c>
      <c r="E37" s="107">
        <v>0.1932660176125974</v>
      </c>
      <c r="F37" s="107">
        <v>0.11360817617694133</v>
      </c>
      <c r="G37" s="107">
        <v>0.21328037695943267</v>
      </c>
      <c r="H37" s="107">
        <v>0.24458602377064159</v>
      </c>
      <c r="I37" s="107">
        <v>7.7186380292671268E-3</v>
      </c>
      <c r="J37" s="106"/>
      <c r="K37" s="108">
        <v>8.8187313117412884</v>
      </c>
      <c r="L37" s="108">
        <v>6.2860403416609447</v>
      </c>
      <c r="M37" s="108">
        <v>4.7159177638125662</v>
      </c>
      <c r="N37" s="108">
        <v>10.526622428669347</v>
      </c>
      <c r="O37" s="108">
        <v>4.4113879099936133</v>
      </c>
      <c r="P37" s="108">
        <v>0.77926513019612087</v>
      </c>
      <c r="Q37" s="108">
        <v>0.780592552529914</v>
      </c>
      <c r="R37" s="108">
        <v>0.77843820345300474</v>
      </c>
      <c r="S37" s="106"/>
      <c r="T37" s="109">
        <v>11.950926034712001</v>
      </c>
      <c r="U37" s="110">
        <v>7.8160001715097049</v>
      </c>
      <c r="V37" s="110">
        <v>7.7478588262145518</v>
      </c>
      <c r="W37" s="106"/>
      <c r="X37" s="107">
        <v>0.81223469039856366</v>
      </c>
      <c r="Y37" s="107">
        <v>0.65982298026053332</v>
      </c>
      <c r="Z37" s="107">
        <v>0.87743430302951153</v>
      </c>
      <c r="AA37" s="106"/>
      <c r="AB37" s="107">
        <v>0.88704744682713565</v>
      </c>
      <c r="AC37" s="111">
        <v>821.46972926921921</v>
      </c>
      <c r="AD37" s="107">
        <v>0.90288551497139302</v>
      </c>
      <c r="AE37" s="106"/>
      <c r="AF37" s="111">
        <v>115.32796318432422</v>
      </c>
      <c r="AG37" s="107">
        <v>0.10941371105772062</v>
      </c>
      <c r="AH37" s="112">
        <v>0.90392315552977065</v>
      </c>
      <c r="AI37" s="106"/>
      <c r="AJ37" s="107">
        <v>0.1515626403085632</v>
      </c>
      <c r="AK37" s="107">
        <v>4.1096169076830204E-2</v>
      </c>
      <c r="AL37" s="107">
        <v>0.87358474102968076</v>
      </c>
      <c r="AM37" s="107">
        <v>0.79412875723780563</v>
      </c>
      <c r="AN37" s="111">
        <v>167.04130809696176</v>
      </c>
      <c r="AO37" s="111">
        <v>11.833308728671261</v>
      </c>
      <c r="AP37" s="113">
        <v>55.427854997603539</v>
      </c>
      <c r="AQ37" s="107">
        <v>0.80820842165799234</v>
      </c>
      <c r="AR37" s="106"/>
      <c r="AS37" s="107">
        <v>0.34585437196683821</v>
      </c>
      <c r="AT37" s="114">
        <v>0.10054639984783659</v>
      </c>
      <c r="AU37" s="114">
        <v>0.26051413154422665</v>
      </c>
      <c r="AV37" s="114">
        <v>0.61849920920276047</v>
      </c>
      <c r="AW37" s="114">
        <v>3.8318900158905267E-2</v>
      </c>
      <c r="AX37" s="114">
        <v>0.90267088174271193</v>
      </c>
      <c r="AY37" s="110">
        <v>1.0544962851358965</v>
      </c>
      <c r="AZ37" s="115">
        <v>1.8360926376010362</v>
      </c>
      <c r="BA37" s="116">
        <v>479.45344790236459</v>
      </c>
    </row>
    <row r="38" spans="1:54" ht="15" customHeight="1" x14ac:dyDescent="0.25">
      <c r="A38" s="105">
        <v>27</v>
      </c>
      <c r="B38" s="106"/>
      <c r="C38" s="107">
        <v>0.59629981684001276</v>
      </c>
      <c r="D38" s="107">
        <v>2.0148502304403383E-2</v>
      </c>
      <c r="E38" s="107">
        <v>0.18681860580457435</v>
      </c>
      <c r="F38" s="107">
        <v>9.4834886912460239E-2</v>
      </c>
      <c r="G38" s="107">
        <v>0.53045035665935858</v>
      </c>
      <c r="H38" s="107">
        <v>0.17472534321973091</v>
      </c>
      <c r="I38" s="107">
        <v>2.4532738089471484E-2</v>
      </c>
      <c r="J38" s="106"/>
      <c r="K38" s="108">
        <v>4.9394905601513672</v>
      </c>
      <c r="L38" s="108">
        <v>4.946085954330238</v>
      </c>
      <c r="M38" s="108">
        <v>4.8847620178036681</v>
      </c>
      <c r="N38" s="108">
        <v>4.9790820378056324</v>
      </c>
      <c r="O38" s="108">
        <v>4.6353056446981329</v>
      </c>
      <c r="P38" s="108">
        <v>0.955309458762585</v>
      </c>
      <c r="Q38" s="108">
        <v>1.2117382164500925</v>
      </c>
      <c r="R38" s="108">
        <v>0.67171360015909576</v>
      </c>
      <c r="S38" s="106"/>
      <c r="T38" s="109">
        <v>12.84233816225148</v>
      </c>
      <c r="U38" s="110">
        <v>11.40518756588555</v>
      </c>
      <c r="V38" s="110">
        <v>9.9449783063949511</v>
      </c>
      <c r="W38" s="106"/>
      <c r="X38" s="107">
        <v>0.75570784743910413</v>
      </c>
      <c r="Y38" s="107">
        <v>0.88092558278606647</v>
      </c>
      <c r="Z38" s="107">
        <v>0.84373412910885581</v>
      </c>
      <c r="AA38" s="106"/>
      <c r="AB38" s="107">
        <v>0.70074294947883908</v>
      </c>
      <c r="AC38" s="111">
        <v>596.99669841851846</v>
      </c>
      <c r="AD38" s="107">
        <v>0.80362716392616862</v>
      </c>
      <c r="AE38" s="106"/>
      <c r="AF38" s="111">
        <v>84.117507351640441</v>
      </c>
      <c r="AG38" s="107">
        <v>0.13684447943001446</v>
      </c>
      <c r="AH38" s="112">
        <v>0.91473029869511868</v>
      </c>
      <c r="AI38" s="106"/>
      <c r="AJ38" s="107">
        <v>0.29419388603427066</v>
      </c>
      <c r="AK38" s="107">
        <v>7.5439811022455297E-2</v>
      </c>
      <c r="AL38" s="107">
        <v>0.89911119727652589</v>
      </c>
      <c r="AM38" s="107">
        <v>0.86059120279596524</v>
      </c>
      <c r="AN38" s="111">
        <v>37.680723802476457</v>
      </c>
      <c r="AO38" s="111">
        <v>41.857017617646946</v>
      </c>
      <c r="AP38" s="113">
        <v>27.782921628666671</v>
      </c>
      <c r="AQ38" s="107">
        <v>0.690650747205794</v>
      </c>
      <c r="AR38" s="106"/>
      <c r="AS38" s="107">
        <v>8.8720929880211005E-2</v>
      </c>
      <c r="AT38" s="114">
        <v>4.1749961883772925E-2</v>
      </c>
      <c r="AU38" s="114">
        <v>0.57662550980225924</v>
      </c>
      <c r="AV38" s="114">
        <v>0.22431884882422065</v>
      </c>
      <c r="AW38" s="114">
        <v>7.1542764472480647E-2</v>
      </c>
      <c r="AX38" s="114">
        <v>0.81965417220969294</v>
      </c>
      <c r="AY38" s="110">
        <v>1.1813399385824095</v>
      </c>
      <c r="AZ38" s="115">
        <v>2.2784583853690545</v>
      </c>
      <c r="BA38" s="116">
        <v>405.45421635179923</v>
      </c>
    </row>
    <row r="39" spans="1:54" ht="15" customHeight="1" x14ac:dyDescent="0.25">
      <c r="A39" s="105">
        <v>28</v>
      </c>
      <c r="B39" s="106"/>
      <c r="C39" s="107">
        <v>0.54925983707475101</v>
      </c>
      <c r="D39" s="107">
        <v>0.12261798227818155</v>
      </c>
      <c r="E39" s="107">
        <v>8.3192331530975466E-2</v>
      </c>
      <c r="F39" s="107">
        <v>0.14910158911872334</v>
      </c>
      <c r="G39" s="107">
        <v>5.2276227300965317E-2</v>
      </c>
      <c r="H39" s="107">
        <v>6.3487330555680885E-2</v>
      </c>
      <c r="I39" s="107">
        <v>1.7712874266998087E-2</v>
      </c>
      <c r="J39" s="106"/>
      <c r="K39" s="108">
        <v>5.7539909884332197</v>
      </c>
      <c r="L39" s="108">
        <v>11.938552865449797</v>
      </c>
      <c r="M39" s="108">
        <v>7.252256782314662</v>
      </c>
      <c r="N39" s="108">
        <v>5.5568677525461734</v>
      </c>
      <c r="O39" s="108">
        <v>5.4333136153592543</v>
      </c>
      <c r="P39" s="108">
        <v>0.67199169291570204</v>
      </c>
      <c r="Q39" s="108">
        <v>1.2038714584415167</v>
      </c>
      <c r="R39" s="108">
        <v>0.68513862871044173</v>
      </c>
      <c r="S39" s="106"/>
      <c r="T39" s="109">
        <v>11.278941631342555</v>
      </c>
      <c r="U39" s="110">
        <v>22.628987880929969</v>
      </c>
      <c r="V39" s="110">
        <v>10.124661470728171</v>
      </c>
      <c r="W39" s="106"/>
      <c r="X39" s="107">
        <v>0.92464647938010502</v>
      </c>
      <c r="Y39" s="107">
        <v>0.690670462507745</v>
      </c>
      <c r="Z39" s="107">
        <v>0.80723922298866257</v>
      </c>
      <c r="AA39" s="106"/>
      <c r="AB39" s="107">
        <v>0.58121670472857434</v>
      </c>
      <c r="AC39" s="111">
        <v>694.5796561030254</v>
      </c>
      <c r="AD39" s="107">
        <v>0.93337968239552238</v>
      </c>
      <c r="AE39" s="106"/>
      <c r="AF39" s="111">
        <v>79.373426099708027</v>
      </c>
      <c r="AG39" s="107">
        <v>1.9780442899108422E-2</v>
      </c>
      <c r="AH39" s="112">
        <v>0.68816536559785191</v>
      </c>
      <c r="AI39" s="106"/>
      <c r="AJ39" s="107">
        <v>0.41827265248326895</v>
      </c>
      <c r="AK39" s="107">
        <v>1.0103155774963679E-2</v>
      </c>
      <c r="AL39" s="107">
        <v>0.87622161895231387</v>
      </c>
      <c r="AM39" s="107">
        <v>0.80747857655292221</v>
      </c>
      <c r="AN39" s="111">
        <v>87.086517770415981</v>
      </c>
      <c r="AO39" s="111">
        <v>10.97103094390754</v>
      </c>
      <c r="AP39" s="113">
        <v>47.272249077672811</v>
      </c>
      <c r="AQ39" s="107">
        <v>0.95530178307346159</v>
      </c>
      <c r="AR39" s="106"/>
      <c r="AS39" s="107">
        <v>9.3429124758022827E-2</v>
      </c>
      <c r="AT39" s="114">
        <v>0.11036239053615614</v>
      </c>
      <c r="AU39" s="114">
        <v>0.66567988485021812</v>
      </c>
      <c r="AV39" s="114">
        <v>0.72663506894155327</v>
      </c>
      <c r="AW39" s="114">
        <v>0.1018697209240762</v>
      </c>
      <c r="AX39" s="114">
        <v>0.93625180583628698</v>
      </c>
      <c r="AY39" s="110">
        <v>0.98625779114483447</v>
      </c>
      <c r="AZ39" s="115">
        <v>2.5887608689679853</v>
      </c>
      <c r="BA39" s="116">
        <v>248.52818041757945</v>
      </c>
    </row>
    <row r="40" spans="1:54" ht="15" customHeight="1" x14ac:dyDescent="0.2">
      <c r="A40" s="24"/>
      <c r="B40" s="24" t="s">
        <v>65</v>
      </c>
      <c r="C40" s="25">
        <f>AVERAGE(C12:C39)</f>
        <v>0.3567381616104387</v>
      </c>
      <c r="D40" s="25">
        <f>AVERAGE(D12:D39)</f>
        <v>0.10385113418138218</v>
      </c>
      <c r="E40" s="25">
        <f>AVERAGE(E12:E39)</f>
        <v>0.20279752913646823</v>
      </c>
      <c r="F40" s="25">
        <f>AVERAGE(F12:F39)</f>
        <v>8.040380306051223E-2</v>
      </c>
      <c r="G40" s="25">
        <f>AVERAGE(G12:G39)</f>
        <v>0.28726097251131472</v>
      </c>
      <c r="H40" s="25">
        <f>AVERAGE(H12:H39)</f>
        <v>0.15946130873106959</v>
      </c>
      <c r="I40" s="25">
        <f>AVERAGE(I12:I39)</f>
        <v>1.2312727321714319E-2</v>
      </c>
      <c r="J40" s="97"/>
      <c r="K40" s="26">
        <f>AVERAGE(K12:K39)</f>
        <v>6.5474708374760651</v>
      </c>
      <c r="L40" s="26">
        <f>AVERAGE(L12:L39)</f>
        <v>10.902932785507373</v>
      </c>
      <c r="M40" s="26">
        <f>AVERAGE(M12:M39)</f>
        <v>6.9287974492666802</v>
      </c>
      <c r="N40" s="26">
        <f>AVERAGE(N12:N39)</f>
        <v>7.9170998755605995</v>
      </c>
      <c r="O40" s="26">
        <f>AVERAGE(O12:O39)</f>
        <v>5.2806531041030969</v>
      </c>
      <c r="P40" s="26">
        <f>AVERAGE(P12:P39)</f>
        <v>0.78499052338191644</v>
      </c>
      <c r="Q40" s="26">
        <f>AVERAGE(Q12:Q39)</f>
        <v>0.82237173137446418</v>
      </c>
      <c r="R40" s="26">
        <f>AVERAGE(R12:R39)</f>
        <v>0.73381457666729655</v>
      </c>
      <c r="T40" s="27">
        <f>AVERAGE(T12:T39)</f>
        <v>9.5242516578064702</v>
      </c>
      <c r="U40" s="27">
        <f>AVERAGE(U12:U39)</f>
        <v>14.249109029755996</v>
      </c>
      <c r="V40" s="27">
        <f>AVERAGE(V12:V39)</f>
        <v>9.7906768657556995</v>
      </c>
      <c r="X40" s="25">
        <f>AVERAGE(X12:X39)</f>
        <v>0.80975632139475839</v>
      </c>
      <c r="Y40" s="25">
        <f>AVERAGE(Y12:Y39)</f>
        <v>0.7976685403620295</v>
      </c>
      <c r="Z40" s="25">
        <f>AVERAGE(Z12:Z39)</f>
        <v>0.83807995841825578</v>
      </c>
      <c r="AB40" s="25">
        <f>AVERAGE(AB12:AB39)</f>
        <v>0.63120655608978271</v>
      </c>
      <c r="AC40" s="28">
        <f>AVERAGE(AC12:AC39)</f>
        <v>695.27114868163324</v>
      </c>
      <c r="AD40" s="25">
        <f>AVERAGE(AD12:AD39)</f>
        <v>0.85910003212229269</v>
      </c>
      <c r="AF40" s="28">
        <f>AVERAGE(AF12:AF39)</f>
        <v>97.189189316686097</v>
      </c>
      <c r="AG40" s="25">
        <f>AVERAGE(AG12:AG39)</f>
        <v>8.8267304015604786E-2</v>
      </c>
      <c r="AH40" s="25">
        <f>AVERAGE(AH12:AH39)</f>
        <v>0.63111207324315999</v>
      </c>
      <c r="AJ40" s="25">
        <f>AVERAGE(AJ12:AJ39)</f>
        <v>0.29762790827164221</v>
      </c>
      <c r="AK40" s="25">
        <f>AVERAGE(AK12:AK39)</f>
        <v>5.3610989283536595E-2</v>
      </c>
      <c r="AL40" s="25">
        <f>AVERAGE(AL12:AL39)</f>
        <v>0.8170735706192368</v>
      </c>
      <c r="AM40" s="25">
        <f>AVERAGE(AM12:AM39)</f>
        <v>0.80239812018785572</v>
      </c>
      <c r="AN40" s="29">
        <f>AVERAGE(AN12:AN39)</f>
        <v>113.30595707669693</v>
      </c>
      <c r="AO40" s="29">
        <f>AVERAGE(AO12:AO39)</f>
        <v>20.037145465487331</v>
      </c>
      <c r="AP40" s="30">
        <f>AVERAGE(AP12:AP39)</f>
        <v>42.848082102147195</v>
      </c>
      <c r="AQ40" s="25">
        <f>AVERAGE(AQ12:AQ39)</f>
        <v>0.79760707496462824</v>
      </c>
      <c r="AS40" s="25">
        <f>AVERAGE(AS12:AS39)</f>
        <v>0.21178513440850347</v>
      </c>
      <c r="AT40" s="25">
        <f>AVERAGE(AT12:AT39)</f>
        <v>0.12662564343370605</v>
      </c>
      <c r="AU40" s="25">
        <f>AVERAGE(AU12:AU39)</f>
        <v>0.56399786783486161</v>
      </c>
      <c r="AV40" s="25">
        <f>AVERAGE(AV12:AV39)</f>
        <v>0.48371563183934313</v>
      </c>
      <c r="AW40" s="25">
        <f>AVERAGE(AW12:AW39)</f>
        <v>0.11907175302512348</v>
      </c>
      <c r="AX40" s="25">
        <f>AVERAGE(AX12:AX39)</f>
        <v>0.7934453700347619</v>
      </c>
      <c r="AY40" s="31">
        <f>AVERAGE(AY12:AY39)</f>
        <v>0.86641078693667839</v>
      </c>
      <c r="AZ40" s="31">
        <f>AVERAGE(AZ12:AZ39)</f>
        <v>2.0098727385669815</v>
      </c>
      <c r="BA40" s="29">
        <f>AVERAGE(BA12:BA39)</f>
        <v>604.29039941536132</v>
      </c>
    </row>
    <row r="41" spans="1:54" ht="15" customHeight="1" x14ac:dyDescent="0.2">
      <c r="A41" s="24"/>
      <c r="B41" s="24" t="s">
        <v>66</v>
      </c>
      <c r="C41" s="25">
        <f>MAX(C12:C39)</f>
        <v>0.61654691676296336</v>
      </c>
      <c r="D41" s="25">
        <f>MAX(D12:D39)</f>
        <v>0.21798910117116763</v>
      </c>
      <c r="E41" s="25">
        <f>MAX(E12:E39)</f>
        <v>0.40099837099373753</v>
      </c>
      <c r="F41" s="25">
        <f>MAX(F12:F39)</f>
        <v>0.14938787173772219</v>
      </c>
      <c r="G41" s="25">
        <f>MAX(G12:G39)</f>
        <v>0.6118958371632115</v>
      </c>
      <c r="H41" s="25">
        <f>MAX(H12:H39)</f>
        <v>0.29879694635791371</v>
      </c>
      <c r="I41" s="25">
        <f>MAX(I12:I39)</f>
        <v>2.5426146290423834E-2</v>
      </c>
      <c r="J41" s="97"/>
      <c r="K41" s="26">
        <f>MAX(K12:K39)</f>
        <v>9.4359615937963746</v>
      </c>
      <c r="L41" s="26">
        <f>MAX(L12:L39)</f>
        <v>16.858214907116544</v>
      </c>
      <c r="M41" s="26">
        <f>MAX(M12:M39)</f>
        <v>10.535999264732103</v>
      </c>
      <c r="N41" s="26">
        <f>MAX(N12:N39)</f>
        <v>11.585309264919676</v>
      </c>
      <c r="O41" s="26">
        <f>MAX(O12:O39)</f>
        <v>8.0380760910526465</v>
      </c>
      <c r="P41" s="26">
        <f>MAX(P12:P39)</f>
        <v>1.0581299562575781</v>
      </c>
      <c r="Q41" s="26">
        <f>MAX(Q12:Q39)</f>
        <v>1.2526524851075245</v>
      </c>
      <c r="R41" s="26">
        <f>MAX(R12:R39)</f>
        <v>1.0315076459751147</v>
      </c>
      <c r="T41" s="27">
        <f>MAX(T12:T39)</f>
        <v>12.977834047834184</v>
      </c>
      <c r="U41" s="27">
        <f>MAX(U12:U39)</f>
        <v>22.628987880929969</v>
      </c>
      <c r="V41" s="27">
        <f>MAX(V12:V39)</f>
        <v>14.500881846111641</v>
      </c>
      <c r="X41" s="25">
        <f>MAX(X12:X39)</f>
        <v>0.95153289588557599</v>
      </c>
      <c r="Y41" s="25">
        <f>MAX(Y12:Y39)</f>
        <v>0.95285971138390391</v>
      </c>
      <c r="Z41" s="25">
        <f>MAX(Z12:Z39)</f>
        <v>0.97344964457256478</v>
      </c>
      <c r="AB41" s="25">
        <f>MAX(AB12:AB39)</f>
        <v>0.88704744682713565</v>
      </c>
      <c r="AC41" s="28">
        <f>MAX(AC12:AC39)</f>
        <v>1063.6521979392378</v>
      </c>
      <c r="AD41" s="25">
        <f>MAX(AD12:AD39)</f>
        <v>0.94380329262428397</v>
      </c>
      <c r="AF41" s="28">
        <f>MAX(AF12:AF39)</f>
        <v>150.2232398479382</v>
      </c>
      <c r="AG41" s="25">
        <f>MAX(AG12:AG39)</f>
        <v>0.14773117853215703</v>
      </c>
      <c r="AH41" s="25">
        <f>MAX(AH12:AH39)</f>
        <v>0.92866157548602746</v>
      </c>
      <c r="AJ41" s="25">
        <f>MAX(AJ12:AJ39)</f>
        <v>0.47135902639906557</v>
      </c>
      <c r="AK41" s="25">
        <f>MAX(AK12:AK39)</f>
        <v>9.4903760829394737E-2</v>
      </c>
      <c r="AL41" s="25">
        <f>MAX(AL12:AL39)</f>
        <v>0.92804083451521413</v>
      </c>
      <c r="AM41" s="25">
        <f>MAX(AM12:AM39)</f>
        <v>0.95491470546457502</v>
      </c>
      <c r="AN41" s="29">
        <f>MAX(AN12:AN39)</f>
        <v>168.90956779414796</v>
      </c>
      <c r="AO41" s="29">
        <f>MAX(AO12:AO39)</f>
        <v>48.83850089840103</v>
      </c>
      <c r="AP41" s="30">
        <f>MAX(AP12:AP39)</f>
        <v>72.779481710295883</v>
      </c>
      <c r="AQ41" s="25">
        <f>MAX(AQ12:AQ39)</f>
        <v>0.95530178307346159</v>
      </c>
      <c r="AS41" s="25">
        <f>MAX(AS12:AS39)</f>
        <v>0.4071459105118837</v>
      </c>
      <c r="AT41" s="25">
        <f>MAX(AT12:AT39)</f>
        <v>0.26434975102982289</v>
      </c>
      <c r="AU41" s="25">
        <f>MAX(AU12:AU39)</f>
        <v>0.84515539189846678</v>
      </c>
      <c r="AV41" s="25">
        <f>MAX(AV12:AV39)</f>
        <v>0.73137139112187888</v>
      </c>
      <c r="AW41" s="25">
        <f>MAX(AW12:AW39)</f>
        <v>0.2528715399787772</v>
      </c>
      <c r="AX41" s="25">
        <f>MAX(AX12:AX39)</f>
        <v>0.94330239616049028</v>
      </c>
      <c r="AY41" s="31">
        <f>MAX(AY12:AY39)</f>
        <v>1.2072680241407003</v>
      </c>
      <c r="AZ41" s="31">
        <f>MAX(AZ12:AZ39)</f>
        <v>2.9237873197296018</v>
      </c>
      <c r="BA41" s="29">
        <f>MAX(BA12:BA39)</f>
        <v>988.04571072588158</v>
      </c>
    </row>
    <row r="42" spans="1:54" ht="15" customHeight="1" x14ac:dyDescent="0.2">
      <c r="A42" s="24"/>
      <c r="B42" s="24" t="s">
        <v>67</v>
      </c>
      <c r="C42" s="25">
        <f>MIN(C12:C39)</f>
        <v>6.6321272191232489E-2</v>
      </c>
      <c r="D42" s="25">
        <f>MIN(D12:D39)</f>
        <v>3.1486703086557491E-3</v>
      </c>
      <c r="E42" s="25">
        <f>MIN(E12:E39)</f>
        <v>6.0334556296217142E-3</v>
      </c>
      <c r="F42" s="25">
        <f>MIN(F12:F39)</f>
        <v>1.0616524520188247E-2</v>
      </c>
      <c r="G42" s="25">
        <f>MIN(G12:G39)</f>
        <v>6.6613355199951841E-3</v>
      </c>
      <c r="H42" s="25">
        <f>MIN(H12:H39)</f>
        <v>2.255657213232113E-2</v>
      </c>
      <c r="I42" s="25">
        <f>MIN(I12:I39)</f>
        <v>2.2368389137059492E-4</v>
      </c>
      <c r="J42" s="97"/>
      <c r="K42" s="26">
        <f>MIN(K12:K39)</f>
        <v>4.1066444315883848</v>
      </c>
      <c r="L42" s="26">
        <f>MIN(L12:L39)</f>
        <v>4.480405232572692</v>
      </c>
      <c r="M42" s="26">
        <f>MIN(M12:M39)</f>
        <v>3.8233347887131037</v>
      </c>
      <c r="N42" s="26">
        <f>MIN(N12:N39)</f>
        <v>4.2544692765818404</v>
      </c>
      <c r="O42" s="26">
        <f>MIN(O12:O39)</f>
        <v>2.8598326057156043</v>
      </c>
      <c r="P42" s="26">
        <f>MIN(P12:P39)</f>
        <v>0.51366121401537057</v>
      </c>
      <c r="Q42" s="26">
        <f>MIN(Q12:Q39)</f>
        <v>0.39821542288494816</v>
      </c>
      <c r="R42" s="26">
        <f>MIN(R12:R39)</f>
        <v>0.50319089978663201</v>
      </c>
      <c r="T42" s="27">
        <f>MIN(T12:T39)</f>
        <v>6.114343360058367</v>
      </c>
      <c r="U42" s="27">
        <f>MIN(U12:U39)</f>
        <v>6.3549674980091542</v>
      </c>
      <c r="V42" s="27">
        <f>MIN(V12:V39)</f>
        <v>4.8581529479520658</v>
      </c>
      <c r="X42" s="25">
        <f>MIN(X12:X39)</f>
        <v>0.64200383547094264</v>
      </c>
      <c r="Y42" s="25">
        <f>MIN(Y12:Y39)</f>
        <v>0.64402059667962719</v>
      </c>
      <c r="Z42" s="25">
        <f>MIN(Z12:Z39)</f>
        <v>0.69357540461415423</v>
      </c>
      <c r="AB42" s="25">
        <f>MIN(AB12:AB39)</f>
        <v>0.44153706425864608</v>
      </c>
      <c r="AC42" s="28">
        <f>MIN(AC12:AC39)</f>
        <v>420.00288096059114</v>
      </c>
      <c r="AD42" s="25">
        <f>MIN(AD12:AD39)</f>
        <v>0.79259705714720285</v>
      </c>
      <c r="AF42" s="28">
        <f>MIN(AF12:AF39)</f>
        <v>15.39285778035909</v>
      </c>
      <c r="AG42" s="25">
        <f>MIN(AG12:AG39)</f>
        <v>1.9780442899108422E-2</v>
      </c>
      <c r="AH42" s="25">
        <f>MIN(AH12:AH39)</f>
        <v>0.32828968425855604</v>
      </c>
      <c r="AJ42" s="25">
        <f>MIN(AJ12:AJ39)</f>
        <v>9.6569453383935022E-2</v>
      </c>
      <c r="AK42" s="25">
        <f>MIN(AK12:AK39)</f>
        <v>1.0103155774963679E-2</v>
      </c>
      <c r="AL42" s="25">
        <f>MIN(AL12:AL39)</f>
        <v>0.70238634257959243</v>
      </c>
      <c r="AM42" s="25">
        <f>MIN(AM12:AM39)</f>
        <v>0.65957923989332112</v>
      </c>
      <c r="AN42" s="29">
        <f>MIN(AN12:AN39)</f>
        <v>37.680723802476457</v>
      </c>
      <c r="AO42" s="29">
        <f>MIN(AO12:AO39)</f>
        <v>2.5731604245355104</v>
      </c>
      <c r="AP42" s="30">
        <f>MIN(AP12:AP39)</f>
        <v>17.394308069615828</v>
      </c>
      <c r="AQ42" s="25">
        <f>MIN(AQ12:AQ39)</f>
        <v>0.68033545554938468</v>
      </c>
      <c r="AS42" s="25">
        <f>MIN(AS12:AS39)</f>
        <v>8.4446863665898673E-4</v>
      </c>
      <c r="AT42" s="25">
        <f>MIN(AT12:AT39)</f>
        <v>6.217795831384574E-3</v>
      </c>
      <c r="AU42" s="25">
        <f>MIN(AU12:AU39)</f>
        <v>0.26051413154422665</v>
      </c>
      <c r="AV42" s="25">
        <f>MIN(AV12:AV39)</f>
        <v>0.14786305604356351</v>
      </c>
      <c r="AW42" s="25">
        <f>MIN(AW12:AW39)</f>
        <v>2.2511945650582732E-2</v>
      </c>
      <c r="AX42" s="25">
        <f>MIN(AX12:AX39)</f>
        <v>0.64147735345622525</v>
      </c>
      <c r="AY42" s="31">
        <f>MIN(AY12:AY39)</f>
        <v>0.55557997528575831</v>
      </c>
      <c r="AZ42" s="31">
        <f>MIN(AZ12:AZ39)</f>
        <v>1.0067007119125582</v>
      </c>
      <c r="BA42" s="29">
        <f>MIN(BA12:BA39)</f>
        <v>248.52818041757945</v>
      </c>
    </row>
    <row r="43" spans="1:54" ht="15" customHeight="1" x14ac:dyDescent="0.2">
      <c r="A43" s="24"/>
      <c r="B43" s="24" t="s">
        <v>68</v>
      </c>
      <c r="C43" s="25">
        <f>MEDIAN(C12:C39)</f>
        <v>0.36622586237939969</v>
      </c>
      <c r="D43" s="25">
        <f>MEDIAN(D12:D39)</f>
        <v>0.11046895187552458</v>
      </c>
      <c r="E43" s="25">
        <f>MEDIAN(E12:E39)</f>
        <v>0.20972463972277539</v>
      </c>
      <c r="F43" s="25">
        <f>MEDIAN(F12:F39)</f>
        <v>8.970966237667044E-2</v>
      </c>
      <c r="G43" s="25">
        <f>MEDIAN(G12:G39)</f>
        <v>0.2737060916212859</v>
      </c>
      <c r="H43" s="25">
        <f>MEDIAN(H12:H39)</f>
        <v>0.16839529123386221</v>
      </c>
      <c r="I43" s="25">
        <f>MEDIAN(I12:I39)</f>
        <v>1.2058931109668231E-2</v>
      </c>
      <c r="J43" s="97"/>
      <c r="K43" s="26">
        <f>MEDIAN(K12:K39)</f>
        <v>6.5193051066954872</v>
      </c>
      <c r="L43" s="26">
        <f>MEDIAN(L12:L39)</f>
        <v>11.038118229313337</v>
      </c>
      <c r="M43" s="26">
        <f>MEDIAN(M12:M39)</f>
        <v>6.9998839625766296</v>
      </c>
      <c r="N43" s="26">
        <f>MEDIAN(N12:N39)</f>
        <v>7.9639006202162648</v>
      </c>
      <c r="O43" s="26">
        <f>MEDIAN(O12:O39)</f>
        <v>5.2069562814574848</v>
      </c>
      <c r="P43" s="26">
        <f>MEDIAN(P12:P39)</f>
        <v>0.74712587041002787</v>
      </c>
      <c r="Q43" s="26">
        <f>MEDIAN(Q12:Q39)</f>
        <v>0.77280580962489098</v>
      </c>
      <c r="R43" s="26">
        <f>MEDIAN(R12:R39)</f>
        <v>0.73064103952257109</v>
      </c>
      <c r="T43" s="27">
        <f>MEDIAN(T12:T39)</f>
        <v>9.2519584925315392</v>
      </c>
      <c r="U43" s="27">
        <f>MEDIAN(U12:U39)</f>
        <v>13.205422235828838</v>
      </c>
      <c r="V43" s="27">
        <f>MEDIAN(V12:V39)</f>
        <v>10.003957255813969</v>
      </c>
      <c r="X43" s="25">
        <f>MEDIAN(X12:X39)</f>
        <v>0.82068560665259671</v>
      </c>
      <c r="Y43" s="25">
        <f>MEDIAN(Y12:Y39)</f>
        <v>0.79774366224217941</v>
      </c>
      <c r="Z43" s="25">
        <f>MEDIAN(Z12:Z39)</f>
        <v>0.82170917519054931</v>
      </c>
      <c r="AB43" s="25">
        <f>MEDIAN(AB12:AB39)</f>
        <v>0.5939089347853187</v>
      </c>
      <c r="AC43" s="28">
        <f>MEDIAN(AC12:AC39)</f>
        <v>662.66542688480604</v>
      </c>
      <c r="AD43" s="25">
        <f>MEDIAN(AD12:AD39)</f>
        <v>0.8520530490910122</v>
      </c>
      <c r="AF43" s="28">
        <f>MEDIAN(AF12:AF39)</f>
        <v>98.011791459750128</v>
      </c>
      <c r="AG43" s="25">
        <f>MEDIAN(AG12:AG39)</f>
        <v>0.1062302209446043</v>
      </c>
      <c r="AH43" s="25">
        <f>MEDIAN(AH12:AH39)</f>
        <v>0.61718067684650046</v>
      </c>
      <c r="AJ43" s="25">
        <f>MEDIAN(AJ12:AJ39)</f>
        <v>0.29552263080070024</v>
      </c>
      <c r="AK43" s="25">
        <f>MEDIAN(AK12:AK39)</f>
        <v>5.0694298907043384E-2</v>
      </c>
      <c r="AL43" s="25">
        <f>MEDIAN(AL12:AL39)</f>
        <v>0.82254737686044099</v>
      </c>
      <c r="AM43" s="25">
        <f>MEDIAN(AM12:AM39)</f>
        <v>0.80773915859400447</v>
      </c>
      <c r="AN43" s="29">
        <f>MEDIAN(AN12:AN39)</f>
        <v>122.21052418831921</v>
      </c>
      <c r="AO43" s="29">
        <f>MEDIAN(AO12:AO39)</f>
        <v>17.219483022036904</v>
      </c>
      <c r="AP43" s="30">
        <f>MEDIAN(AP12:AP39)</f>
        <v>43.087208264981626</v>
      </c>
      <c r="AQ43" s="25">
        <f>MEDIAN(AQ12:AQ39)</f>
        <v>0.8134958993735153</v>
      </c>
      <c r="AS43" s="25">
        <f>MEDIAN(AS12:AS39)</f>
        <v>0.23245347306116523</v>
      </c>
      <c r="AT43" s="25">
        <f>MEDIAN(AT12:AT39)</f>
        <v>0.13007271054059524</v>
      </c>
      <c r="AU43" s="25">
        <f>MEDIAN(AU12:AU39)</f>
        <v>0.60942043273891011</v>
      </c>
      <c r="AV43" s="25">
        <f>MEDIAN(AV12:AV39)</f>
        <v>0.4840652446160249</v>
      </c>
      <c r="AW43" s="25">
        <f>MEDIAN(AW12:AW39)</f>
        <v>9.7581854330567791E-2</v>
      </c>
      <c r="AX43" s="25">
        <f>MEDIAN(AX12:AX39)</f>
        <v>0.80580575536923793</v>
      </c>
      <c r="AY43" s="31">
        <f>MEDIAN(AY12:AY39)</f>
        <v>0.83270493700671033</v>
      </c>
      <c r="AZ43" s="31">
        <f>MEDIAN(AZ12:AZ39)</f>
        <v>1.9899694408697317</v>
      </c>
      <c r="BA43" s="29">
        <f>MEDIAN(BA12:BA39)</f>
        <v>554.81683445699423</v>
      </c>
    </row>
    <row r="44" spans="1:54" s="35" customFormat="1" ht="102" x14ac:dyDescent="0.25">
      <c r="A44" s="32" t="s">
        <v>80</v>
      </c>
      <c r="B44" s="33"/>
      <c r="C44" s="90" t="s">
        <v>81</v>
      </c>
      <c r="D44" s="90" t="s">
        <v>126</v>
      </c>
      <c r="E44" s="90" t="s">
        <v>82</v>
      </c>
      <c r="F44" s="92" t="s">
        <v>127</v>
      </c>
      <c r="G44" s="92" t="s">
        <v>83</v>
      </c>
      <c r="H44" s="92" t="s">
        <v>84</v>
      </c>
      <c r="I44" s="90" t="s">
        <v>85</v>
      </c>
      <c r="J44" s="91"/>
      <c r="K44" s="90" t="s">
        <v>86</v>
      </c>
      <c r="L44" s="90" t="s">
        <v>87</v>
      </c>
      <c r="M44" s="90" t="s">
        <v>88</v>
      </c>
      <c r="N44" s="90" t="s">
        <v>89</v>
      </c>
      <c r="O44" s="90" t="s">
        <v>128</v>
      </c>
      <c r="P44" s="90" t="s">
        <v>90</v>
      </c>
      <c r="Q44" s="90" t="s">
        <v>91</v>
      </c>
      <c r="R44" s="90" t="s">
        <v>92</v>
      </c>
      <c r="S44" s="91"/>
      <c r="T44" s="90" t="s">
        <v>93</v>
      </c>
      <c r="U44" s="90" t="s">
        <v>94</v>
      </c>
      <c r="V44" s="90" t="s">
        <v>95</v>
      </c>
      <c r="W44" s="91"/>
      <c r="X44" s="90" t="s">
        <v>96</v>
      </c>
      <c r="Y44" s="90" t="s">
        <v>97</v>
      </c>
      <c r="Z44" s="90" t="s">
        <v>60</v>
      </c>
      <c r="AA44" s="91"/>
      <c r="AB44" s="90" t="s">
        <v>98</v>
      </c>
      <c r="AC44" s="90" t="s">
        <v>99</v>
      </c>
      <c r="AD44" s="90" t="s">
        <v>100</v>
      </c>
      <c r="AE44" s="91"/>
      <c r="AF44" s="90" t="s">
        <v>61</v>
      </c>
      <c r="AG44" s="90" t="s">
        <v>62</v>
      </c>
      <c r="AH44" s="90" t="s">
        <v>129</v>
      </c>
      <c r="AI44" s="91"/>
      <c r="AJ44" s="90" t="s">
        <v>101</v>
      </c>
      <c r="AK44" s="90" t="s">
        <v>102</v>
      </c>
      <c r="AL44" s="92" t="s">
        <v>64</v>
      </c>
      <c r="AM44" s="92" t="s">
        <v>103</v>
      </c>
      <c r="AN44" s="90" t="s">
        <v>104</v>
      </c>
      <c r="AO44" s="90" t="s">
        <v>105</v>
      </c>
      <c r="AP44" s="90" t="s">
        <v>106</v>
      </c>
      <c r="AQ44" s="90" t="s">
        <v>107</v>
      </c>
      <c r="AR44" s="91"/>
      <c r="AS44" s="90" t="s">
        <v>108</v>
      </c>
      <c r="AT44" s="90" t="s">
        <v>109</v>
      </c>
      <c r="AU44" s="90" t="s">
        <v>110</v>
      </c>
      <c r="AV44" s="90" t="s">
        <v>111</v>
      </c>
      <c r="AW44" s="90" t="s">
        <v>130</v>
      </c>
      <c r="AX44" s="90" t="s">
        <v>112</v>
      </c>
      <c r="AY44" s="90" t="s">
        <v>113</v>
      </c>
      <c r="AZ44" s="90" t="s">
        <v>114</v>
      </c>
      <c r="BA44" s="90" t="s">
        <v>115</v>
      </c>
      <c r="BB44" s="34"/>
    </row>
    <row r="45" spans="1:54" ht="15" customHeight="1" x14ac:dyDescent="0.2"/>
    <row r="46" spans="1:54" ht="15" customHeight="1" x14ac:dyDescent="0.2">
      <c r="A46" s="99"/>
      <c r="B46" s="100"/>
      <c r="C46" s="45" t="s">
        <v>72</v>
      </c>
      <c r="D46" s="45"/>
      <c r="E46" s="45"/>
      <c r="F46" s="45"/>
      <c r="G46" s="45"/>
      <c r="H46" s="45"/>
      <c r="I46" s="45"/>
      <c r="J46" s="97"/>
      <c r="K46" s="45" t="s">
        <v>73</v>
      </c>
      <c r="L46" s="45"/>
      <c r="M46" s="45"/>
      <c r="N46" s="45"/>
      <c r="O46" s="45"/>
      <c r="P46" s="45"/>
      <c r="Q46" s="45"/>
      <c r="R46" s="45"/>
      <c r="S46" s="97"/>
      <c r="T46" s="45" t="s">
        <v>74</v>
      </c>
      <c r="U46" s="45"/>
      <c r="V46" s="45"/>
      <c r="W46" s="97"/>
      <c r="X46" s="45" t="s">
        <v>75</v>
      </c>
      <c r="Y46" s="45"/>
      <c r="Z46" s="45"/>
      <c r="AA46" s="97"/>
      <c r="AB46" s="46" t="s">
        <v>76</v>
      </c>
      <c r="AC46" s="46"/>
      <c r="AD46" s="46"/>
      <c r="AE46" s="97"/>
      <c r="AF46" s="45" t="s">
        <v>77</v>
      </c>
      <c r="AG46" s="45"/>
      <c r="AH46" s="45"/>
      <c r="AI46" s="97"/>
      <c r="AJ46" s="45" t="s">
        <v>78</v>
      </c>
      <c r="AK46" s="45"/>
      <c r="AL46" s="45"/>
      <c r="AM46" s="45"/>
      <c r="AN46" s="45"/>
      <c r="AO46" s="45"/>
      <c r="AP46" s="45"/>
      <c r="AQ46" s="45"/>
      <c r="AR46" s="97"/>
      <c r="AS46" s="45" t="s">
        <v>79</v>
      </c>
      <c r="AT46" s="45"/>
      <c r="AU46" s="45"/>
      <c r="AV46" s="45"/>
      <c r="AW46" s="45"/>
      <c r="AX46" s="45"/>
      <c r="AY46" s="45"/>
      <c r="AZ46" s="45"/>
      <c r="BA46" s="45"/>
      <c r="BB46" s="97"/>
    </row>
    <row r="47" spans="1:54" ht="15" customHeight="1" x14ac:dyDescent="0.2">
      <c r="A47" s="99"/>
      <c r="B47" s="100"/>
      <c r="C47" s="45"/>
      <c r="D47" s="45"/>
      <c r="E47" s="45"/>
      <c r="F47" s="45"/>
      <c r="G47" s="45"/>
      <c r="H47" s="45"/>
      <c r="I47" s="45"/>
      <c r="J47" s="97"/>
      <c r="K47" s="45"/>
      <c r="L47" s="45"/>
      <c r="M47" s="45"/>
      <c r="N47" s="45"/>
      <c r="O47" s="45"/>
      <c r="P47" s="45"/>
      <c r="Q47" s="45"/>
      <c r="R47" s="45"/>
      <c r="S47" s="97"/>
      <c r="T47" s="45"/>
      <c r="U47" s="45"/>
      <c r="V47" s="45"/>
      <c r="W47" s="97"/>
      <c r="X47" s="45"/>
      <c r="Y47" s="45"/>
      <c r="Z47" s="45"/>
      <c r="AA47" s="97"/>
      <c r="AB47" s="46"/>
      <c r="AC47" s="46"/>
      <c r="AD47" s="46"/>
      <c r="AE47" s="97"/>
      <c r="AF47" s="45"/>
      <c r="AG47" s="45"/>
      <c r="AH47" s="45"/>
      <c r="AI47" s="97"/>
      <c r="AJ47" s="45"/>
      <c r="AK47" s="45"/>
      <c r="AL47" s="45"/>
      <c r="AM47" s="45"/>
      <c r="AN47" s="45"/>
      <c r="AO47" s="45"/>
      <c r="AP47" s="45"/>
      <c r="AQ47" s="45"/>
      <c r="AR47" s="97"/>
      <c r="AS47" s="45"/>
      <c r="AT47" s="45"/>
      <c r="AU47" s="45"/>
      <c r="AV47" s="45"/>
      <c r="AW47" s="45"/>
      <c r="AX47" s="45"/>
      <c r="AY47" s="45"/>
      <c r="AZ47" s="45"/>
      <c r="BA47" s="45"/>
      <c r="BB47" s="97"/>
    </row>
  </sheetData>
  <mergeCells count="21">
    <mergeCell ref="D4:G5"/>
    <mergeCell ref="J4:R5"/>
    <mergeCell ref="U4:AC5"/>
    <mergeCell ref="AE4:AF5"/>
    <mergeCell ref="AI4:AQ5"/>
    <mergeCell ref="AJ46:AQ47"/>
    <mergeCell ref="AS46:BA47"/>
    <mergeCell ref="C46:I47"/>
    <mergeCell ref="K46:R47"/>
    <mergeCell ref="T46:V47"/>
    <mergeCell ref="X46:Z47"/>
    <mergeCell ref="AB46:AD47"/>
    <mergeCell ref="AF46:AH47"/>
    <mergeCell ref="AJ8:AQ9"/>
    <mergeCell ref="AS8:BA9"/>
    <mergeCell ref="C8:I9"/>
    <mergeCell ref="K8:R9"/>
    <mergeCell ref="T8:V9"/>
    <mergeCell ref="X8:Z9"/>
    <mergeCell ref="AB8:AD9"/>
    <mergeCell ref="AF8:AH9"/>
  </mergeCells>
  <pageMargins left="0.75" right="0.75" top="1" bottom="1" header="0.5" footer="0.5"/>
  <pageSetup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zoomScale="130" zoomScaleNormal="130" workbookViewId="0"/>
  </sheetViews>
  <sheetFormatPr defaultColWidth="8.85546875" defaultRowHeight="12.75" x14ac:dyDescent="0.2"/>
  <cols>
    <col min="1" max="1" width="8.85546875" style="6"/>
    <col min="2" max="2" width="18.42578125" style="6" customWidth="1"/>
    <col min="3" max="4" width="21.28515625" style="6" customWidth="1"/>
    <col min="5" max="16384" width="8.85546875" style="6"/>
  </cols>
  <sheetData>
    <row r="1" spans="1:11" ht="18" x14ac:dyDescent="0.25">
      <c r="A1" s="36" t="s">
        <v>133</v>
      </c>
    </row>
    <row r="4" spans="1:11" ht="27" customHeight="1" x14ac:dyDescent="0.2">
      <c r="B4" s="15" t="s">
        <v>28</v>
      </c>
      <c r="C4" s="16" t="s">
        <v>56</v>
      </c>
      <c r="D4" s="16" t="s">
        <v>57</v>
      </c>
    </row>
    <row r="5" spans="1:11" ht="15" customHeight="1" x14ac:dyDescent="0.2">
      <c r="B5" s="14">
        <v>1</v>
      </c>
      <c r="C5" s="7">
        <v>5900</v>
      </c>
      <c r="D5" s="7">
        <v>5900</v>
      </c>
      <c r="E5" s="8"/>
      <c r="F5" s="8"/>
      <c r="G5" s="8"/>
      <c r="H5" s="8"/>
      <c r="I5" s="8"/>
      <c r="J5" s="8"/>
      <c r="K5" s="8"/>
    </row>
    <row r="6" spans="1:11" ht="15" customHeight="1" x14ac:dyDescent="0.2">
      <c r="B6" s="14">
        <v>2</v>
      </c>
      <c r="C6" s="7">
        <v>11300</v>
      </c>
      <c r="D6" s="7">
        <v>5650</v>
      </c>
      <c r="E6" s="8"/>
      <c r="F6" s="8"/>
      <c r="G6" s="8"/>
      <c r="H6" s="8"/>
      <c r="I6" s="8"/>
      <c r="J6" s="8"/>
      <c r="K6" s="8"/>
    </row>
    <row r="7" spans="1:11" ht="15" customHeight="1" x14ac:dyDescent="0.2">
      <c r="B7" s="14">
        <v>3</v>
      </c>
      <c r="C7" s="7">
        <v>16200</v>
      </c>
      <c r="D7" s="7">
        <v>5400</v>
      </c>
      <c r="E7" s="8"/>
      <c r="F7" s="8"/>
      <c r="G7" s="8"/>
      <c r="H7" s="8"/>
      <c r="I7" s="8"/>
      <c r="J7" s="8"/>
      <c r="K7" s="8"/>
    </row>
    <row r="8" spans="1:11" ht="15" customHeight="1" x14ac:dyDescent="0.2">
      <c r="B8" s="14">
        <v>4</v>
      </c>
      <c r="C8" s="7">
        <v>20600</v>
      </c>
      <c r="D8" s="7">
        <v>5150</v>
      </c>
      <c r="E8" s="8"/>
      <c r="F8" s="8"/>
      <c r="G8" s="8"/>
      <c r="H8" s="8"/>
      <c r="I8" s="8"/>
      <c r="J8" s="8"/>
      <c r="K8" s="8"/>
    </row>
    <row r="9" spans="1:11" ht="15" customHeight="1" x14ac:dyDescent="0.2">
      <c r="B9" s="14">
        <v>5</v>
      </c>
      <c r="C9" s="7">
        <v>24500</v>
      </c>
      <c r="D9" s="7">
        <v>4900</v>
      </c>
      <c r="E9" s="8"/>
      <c r="F9" s="8"/>
      <c r="G9" s="8"/>
      <c r="H9" s="8"/>
      <c r="I9" s="8"/>
      <c r="J9" s="8"/>
      <c r="K9" s="8"/>
    </row>
    <row r="10" spans="1:11" ht="15" customHeight="1" x14ac:dyDescent="0.2">
      <c r="B10" s="14">
        <v>6</v>
      </c>
      <c r="C10" s="7">
        <v>27900</v>
      </c>
      <c r="D10" s="7">
        <v>4650</v>
      </c>
      <c r="E10" s="8"/>
      <c r="F10" s="8"/>
      <c r="G10" s="8"/>
      <c r="H10" s="8"/>
      <c r="I10" s="8"/>
      <c r="J10" s="8"/>
      <c r="K10" s="8"/>
    </row>
    <row r="11" spans="1:11" ht="15" customHeight="1" x14ac:dyDescent="0.2">
      <c r="B11" s="14">
        <v>7</v>
      </c>
      <c r="C11" s="7">
        <v>30800</v>
      </c>
      <c r="D11" s="7">
        <v>4400</v>
      </c>
      <c r="E11" s="8"/>
      <c r="F11" s="8"/>
      <c r="G11" s="8"/>
      <c r="H11" s="8"/>
      <c r="I11" s="8"/>
      <c r="J11" s="8"/>
      <c r="K11" s="8"/>
    </row>
    <row r="12" spans="1:11" ht="15" customHeight="1" x14ac:dyDescent="0.2">
      <c r="B12" s="14">
        <v>8</v>
      </c>
      <c r="C12" s="7">
        <v>33200</v>
      </c>
      <c r="D12" s="7">
        <v>4150</v>
      </c>
      <c r="E12" s="8"/>
      <c r="F12" s="8"/>
      <c r="G12" s="8"/>
      <c r="H12" s="8"/>
      <c r="I12" s="8"/>
      <c r="J12" s="8"/>
      <c r="K12" s="8"/>
    </row>
    <row r="13" spans="1:11" ht="15" customHeight="1" x14ac:dyDescent="0.2">
      <c r="B13" s="14">
        <v>9</v>
      </c>
      <c r="C13" s="7">
        <v>35100</v>
      </c>
      <c r="D13" s="7">
        <v>3900</v>
      </c>
      <c r="E13" s="8"/>
      <c r="F13" s="8"/>
      <c r="G13" s="8"/>
      <c r="H13" s="8"/>
      <c r="I13" s="8"/>
      <c r="J13" s="8"/>
      <c r="K13" s="8"/>
    </row>
    <row r="14" spans="1:11" ht="15" customHeight="1" x14ac:dyDescent="0.2">
      <c r="B14" s="14">
        <v>10</v>
      </c>
      <c r="C14" s="7">
        <v>37000</v>
      </c>
      <c r="D14" s="7">
        <v>3700</v>
      </c>
      <c r="E14" s="8"/>
      <c r="F14" s="8"/>
      <c r="G14" s="8"/>
      <c r="H14" s="8"/>
      <c r="I14" s="8"/>
      <c r="J14" s="8"/>
      <c r="K14" s="8"/>
    </row>
    <row r="15" spans="1:11" ht="15" customHeight="1" x14ac:dyDescent="0.2">
      <c r="B15" s="14">
        <v>11</v>
      </c>
      <c r="C15" s="7">
        <v>38900</v>
      </c>
      <c r="D15" s="7">
        <v>3536.3636363636365</v>
      </c>
    </row>
    <row r="16" spans="1:11" ht="15" customHeight="1" x14ac:dyDescent="0.2">
      <c r="B16" s="14">
        <v>12</v>
      </c>
      <c r="C16" s="7">
        <v>40800</v>
      </c>
      <c r="D16" s="7">
        <v>3400</v>
      </c>
    </row>
    <row r="17" spans="2:4" ht="15" customHeight="1" x14ac:dyDescent="0.2">
      <c r="B17" s="14">
        <v>13</v>
      </c>
      <c r="C17" s="7">
        <v>42700</v>
      </c>
      <c r="D17" s="7">
        <v>3284.6153846153848</v>
      </c>
    </row>
    <row r="18" spans="2:4" ht="15" customHeight="1" x14ac:dyDescent="0.2">
      <c r="B18" s="14">
        <v>14</v>
      </c>
      <c r="C18" s="7">
        <v>44600</v>
      </c>
      <c r="D18" s="7">
        <v>3185.7142857142858</v>
      </c>
    </row>
    <row r="19" spans="2:4" ht="15" customHeight="1" x14ac:dyDescent="0.2">
      <c r="B19" s="14">
        <v>15</v>
      </c>
      <c r="C19" s="7">
        <v>46500</v>
      </c>
      <c r="D19" s="7">
        <v>3100</v>
      </c>
    </row>
    <row r="20" spans="2:4" ht="15" customHeight="1" x14ac:dyDescent="0.2">
      <c r="B20" s="14">
        <v>16</v>
      </c>
      <c r="C20" s="7">
        <v>48400</v>
      </c>
      <c r="D20" s="7">
        <v>3025</v>
      </c>
    </row>
    <row r="21" spans="2:4" ht="15" customHeight="1" x14ac:dyDescent="0.2">
      <c r="B21" s="14">
        <v>17</v>
      </c>
      <c r="C21" s="7">
        <v>50300</v>
      </c>
      <c r="D21" s="7">
        <v>2958.8235294117649</v>
      </c>
    </row>
    <row r="22" spans="2:4" ht="15" customHeight="1" x14ac:dyDescent="0.2">
      <c r="B22" s="14">
        <v>18</v>
      </c>
      <c r="C22" s="7">
        <v>52200</v>
      </c>
      <c r="D22" s="7">
        <v>2900</v>
      </c>
    </row>
    <row r="23" spans="2:4" ht="15" customHeight="1" x14ac:dyDescent="0.2">
      <c r="B23" s="14">
        <v>19</v>
      </c>
      <c r="C23" s="7">
        <v>54100</v>
      </c>
      <c r="D23" s="7">
        <v>2847.3684210526317</v>
      </c>
    </row>
    <row r="24" spans="2:4" ht="15" customHeight="1" x14ac:dyDescent="0.2">
      <c r="B24" s="14">
        <v>20</v>
      </c>
      <c r="C24" s="7">
        <v>56000</v>
      </c>
      <c r="D24" s="7">
        <v>2800</v>
      </c>
    </row>
    <row r="25" spans="2:4" ht="15" customHeight="1" x14ac:dyDescent="0.2">
      <c r="B25" s="14">
        <v>21</v>
      </c>
      <c r="C25" s="7">
        <v>57900</v>
      </c>
      <c r="D25" s="7">
        <v>2757.1428571428573</v>
      </c>
    </row>
    <row r="26" spans="2:4" ht="15" customHeight="1" x14ac:dyDescent="0.2">
      <c r="B26" s="14">
        <v>22</v>
      </c>
      <c r="C26" s="7">
        <v>59800</v>
      </c>
      <c r="D26" s="7">
        <v>2718.181818181818</v>
      </c>
    </row>
    <row r="27" spans="2:4" ht="15" customHeight="1" x14ac:dyDescent="0.2">
      <c r="B27" s="14">
        <v>23</v>
      </c>
      <c r="C27" s="7">
        <v>61700</v>
      </c>
      <c r="D27" s="7">
        <v>2682.608695652174</v>
      </c>
    </row>
    <row r="28" spans="2:4" ht="15" customHeight="1" x14ac:dyDescent="0.2">
      <c r="B28" s="14">
        <v>24</v>
      </c>
      <c r="C28" s="7">
        <v>63600</v>
      </c>
      <c r="D28" s="7">
        <v>2650</v>
      </c>
    </row>
    <row r="29" spans="2:4" ht="15" customHeight="1" x14ac:dyDescent="0.2">
      <c r="B29" s="14">
        <v>25</v>
      </c>
      <c r="C29" s="7">
        <v>65500</v>
      </c>
      <c r="D29" s="7">
        <v>2620</v>
      </c>
    </row>
  </sheetData>
  <phoneticPr fontId="24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47AF-A207-4E34-90C7-0069E66C4FBC}">
  <dimension ref="A1:AQ51"/>
  <sheetViews>
    <sheetView zoomScaleNormal="100" workbookViewId="0"/>
  </sheetViews>
  <sheetFormatPr defaultColWidth="10.7109375" defaultRowHeight="12.75" x14ac:dyDescent="0.2"/>
  <cols>
    <col min="1" max="1" width="17" style="64" customWidth="1"/>
    <col min="2" max="23" width="12.7109375" style="64" customWidth="1"/>
    <col min="24" max="24" width="13.42578125" style="64" customWidth="1"/>
    <col min="25" max="25" width="13.85546875" style="64" customWidth="1"/>
    <col min="26" max="36" width="12.7109375" style="64" customWidth="1"/>
    <col min="37" max="16384" width="10.7109375" style="64"/>
  </cols>
  <sheetData>
    <row r="1" spans="1:43" ht="15" customHeight="1" x14ac:dyDescent="0.25">
      <c r="A1" s="65" t="s">
        <v>134</v>
      </c>
    </row>
    <row r="2" spans="1:43" ht="15" customHeight="1" x14ac:dyDescent="0.2"/>
    <row r="3" spans="1:43" ht="15" customHeight="1" x14ac:dyDescent="0.2">
      <c r="A3" s="66" t="s">
        <v>58</v>
      </c>
      <c r="B3" s="67" t="s">
        <v>122</v>
      </c>
      <c r="T3" s="48"/>
    </row>
    <row r="4" spans="1:43" ht="15" customHeight="1" x14ac:dyDescent="0.2">
      <c r="A4" s="66" t="s">
        <v>71</v>
      </c>
      <c r="B4" s="67" t="s">
        <v>123</v>
      </c>
      <c r="C4" s="68"/>
      <c r="D4" s="85"/>
      <c r="E4" s="85"/>
      <c r="F4" s="85"/>
      <c r="G4" s="85"/>
      <c r="H4" s="68"/>
      <c r="I4" s="68"/>
      <c r="J4" s="85" t="s">
        <v>124</v>
      </c>
      <c r="K4" s="85"/>
      <c r="L4" s="85"/>
      <c r="M4" s="85"/>
      <c r="N4" s="85"/>
      <c r="O4" s="85"/>
      <c r="P4" s="85"/>
      <c r="Q4" s="85"/>
      <c r="R4" s="85"/>
      <c r="S4" s="68"/>
      <c r="T4" s="68"/>
      <c r="U4" s="85" t="s">
        <v>124</v>
      </c>
      <c r="V4" s="85"/>
      <c r="W4" s="85"/>
      <c r="X4" s="85"/>
      <c r="Y4" s="85"/>
      <c r="Z4" s="85"/>
      <c r="AA4" s="85"/>
      <c r="AB4" s="85"/>
      <c r="AC4" s="85"/>
      <c r="AD4" s="68"/>
      <c r="AE4" s="85"/>
      <c r="AF4" s="85"/>
      <c r="AG4" s="68"/>
      <c r="AH4" s="68"/>
      <c r="AI4" s="85" t="s">
        <v>124</v>
      </c>
      <c r="AJ4" s="85"/>
      <c r="AK4" s="85"/>
      <c r="AL4" s="85"/>
      <c r="AM4" s="85"/>
      <c r="AN4" s="85"/>
      <c r="AO4" s="85"/>
      <c r="AP4" s="85"/>
      <c r="AQ4" s="85"/>
    </row>
    <row r="5" spans="1:43" ht="15" customHeight="1" x14ac:dyDescent="0.2">
      <c r="A5" s="66" t="s">
        <v>59</v>
      </c>
      <c r="B5" s="67" t="s">
        <v>125</v>
      </c>
      <c r="D5" s="85"/>
      <c r="E5" s="85"/>
      <c r="F5" s="85"/>
      <c r="G5" s="85"/>
      <c r="H5" s="67"/>
      <c r="I5" s="67"/>
      <c r="J5" s="85"/>
      <c r="K5" s="85"/>
      <c r="L5" s="85"/>
      <c r="M5" s="85"/>
      <c r="N5" s="85"/>
      <c r="O5" s="85"/>
      <c r="P5" s="85"/>
      <c r="Q5" s="85"/>
      <c r="R5" s="85"/>
      <c r="U5" s="85"/>
      <c r="V5" s="85"/>
      <c r="W5" s="85"/>
      <c r="X5" s="85"/>
      <c r="Y5" s="85"/>
      <c r="Z5" s="85"/>
      <c r="AA5" s="85"/>
      <c r="AB5" s="85"/>
      <c r="AC5" s="85"/>
      <c r="AE5" s="85"/>
      <c r="AF5" s="85"/>
      <c r="AI5" s="85"/>
      <c r="AJ5" s="85"/>
      <c r="AK5" s="85"/>
      <c r="AL5" s="85"/>
      <c r="AM5" s="85"/>
      <c r="AN5" s="85"/>
      <c r="AO5" s="85"/>
      <c r="AP5" s="85"/>
      <c r="AQ5" s="85"/>
    </row>
    <row r="6" spans="1:43" ht="15" customHeight="1" x14ac:dyDescent="0.2">
      <c r="E6" s="67"/>
      <c r="F6" s="67"/>
      <c r="G6" s="67"/>
      <c r="H6" s="67"/>
      <c r="I6" s="67"/>
    </row>
    <row r="7" spans="1:43" ht="15" customHeight="1" x14ac:dyDescent="0.2">
      <c r="A7" s="66"/>
      <c r="B7" s="67"/>
      <c r="C7" s="67"/>
      <c r="D7" s="67"/>
    </row>
    <row r="8" spans="1:43" ht="15" customHeight="1" x14ac:dyDescent="0.2">
      <c r="A8" s="66"/>
      <c r="B8" s="67"/>
      <c r="C8" s="45" t="s">
        <v>73</v>
      </c>
      <c r="D8" s="45"/>
      <c r="F8" s="45" t="s">
        <v>74</v>
      </c>
      <c r="G8" s="45"/>
      <c r="H8" s="45"/>
      <c r="J8" s="45" t="s">
        <v>75</v>
      </c>
      <c r="K8" s="45"/>
      <c r="L8" s="45"/>
      <c r="N8" s="46" t="s">
        <v>76</v>
      </c>
      <c r="O8" s="46"/>
      <c r="P8" s="46"/>
      <c r="R8" s="45" t="s">
        <v>77</v>
      </c>
      <c r="S8" s="45"/>
      <c r="T8" s="45"/>
      <c r="V8" s="45" t="s">
        <v>78</v>
      </c>
      <c r="W8" s="45"/>
      <c r="X8" s="45"/>
      <c r="Y8" s="45"/>
      <c r="Z8" s="45"/>
      <c r="AA8" s="45"/>
      <c r="AB8" s="45"/>
      <c r="AC8" s="45"/>
    </row>
    <row r="9" spans="1:43" ht="15" customHeight="1" x14ac:dyDescent="0.2">
      <c r="A9" s="66"/>
      <c r="B9" s="67"/>
      <c r="C9" s="45"/>
      <c r="D9" s="45"/>
      <c r="F9" s="45"/>
      <c r="G9" s="45"/>
      <c r="H9" s="45"/>
      <c r="J9" s="45"/>
      <c r="K9" s="45"/>
      <c r="L9" s="45"/>
      <c r="N9" s="46"/>
      <c r="O9" s="46"/>
      <c r="P9" s="46"/>
      <c r="R9" s="45"/>
      <c r="S9" s="45"/>
      <c r="T9" s="45"/>
      <c r="V9" s="45"/>
      <c r="W9" s="45"/>
      <c r="X9" s="45"/>
      <c r="Y9" s="45"/>
      <c r="Z9" s="45"/>
      <c r="AA9" s="45"/>
      <c r="AB9" s="45"/>
      <c r="AC9" s="45"/>
    </row>
    <row r="10" spans="1:43" ht="15" customHeight="1" x14ac:dyDescent="0.2">
      <c r="A10" s="67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49"/>
      <c r="N10" s="49"/>
      <c r="O10" s="69"/>
      <c r="P10" s="69"/>
      <c r="Q10" s="69"/>
      <c r="R10" s="69"/>
      <c r="S10" s="69"/>
      <c r="T10" s="69"/>
      <c r="U10" s="69"/>
      <c r="V10" s="69"/>
      <c r="Y10" s="69"/>
      <c r="Z10" s="69"/>
      <c r="AA10" s="69"/>
      <c r="AB10" s="69"/>
      <c r="AC10" s="49"/>
      <c r="AD10" s="69"/>
    </row>
    <row r="11" spans="1:43" ht="93.6" customHeight="1" x14ac:dyDescent="0.2">
      <c r="A11" s="79" t="s">
        <v>80</v>
      </c>
      <c r="B11" s="80"/>
      <c r="C11" s="79" t="s">
        <v>86</v>
      </c>
      <c r="D11" s="79" t="s">
        <v>90</v>
      </c>
      <c r="E11" s="80"/>
      <c r="F11" s="79" t="s">
        <v>93</v>
      </c>
      <c r="G11" s="79" t="s">
        <v>94</v>
      </c>
      <c r="H11" s="79" t="s">
        <v>95</v>
      </c>
      <c r="I11" s="80"/>
      <c r="J11" s="79" t="s">
        <v>96</v>
      </c>
      <c r="K11" s="79" t="s">
        <v>97</v>
      </c>
      <c r="L11" s="79" t="s">
        <v>60</v>
      </c>
      <c r="M11" s="80"/>
      <c r="N11" s="79" t="s">
        <v>98</v>
      </c>
      <c r="O11" s="79" t="s">
        <v>99</v>
      </c>
      <c r="P11" s="79" t="s">
        <v>116</v>
      </c>
      <c r="Q11" s="80"/>
      <c r="R11" s="79" t="s">
        <v>61</v>
      </c>
      <c r="S11" s="79" t="s">
        <v>62</v>
      </c>
      <c r="T11" s="79" t="s">
        <v>63</v>
      </c>
      <c r="U11" s="80"/>
      <c r="V11" s="79" t="s">
        <v>101</v>
      </c>
      <c r="W11" s="79" t="s">
        <v>102</v>
      </c>
      <c r="X11" s="50" t="s">
        <v>117</v>
      </c>
      <c r="Y11" s="50" t="s">
        <v>103</v>
      </c>
      <c r="Z11" s="79" t="s">
        <v>104</v>
      </c>
      <c r="AA11" s="79" t="s">
        <v>105</v>
      </c>
      <c r="AB11" s="79" t="s">
        <v>106</v>
      </c>
      <c r="AC11" s="79" t="s">
        <v>107</v>
      </c>
      <c r="AD11" s="80"/>
      <c r="AE11" s="51"/>
    </row>
    <row r="12" spans="1:43" ht="15" customHeight="1" x14ac:dyDescent="0.25">
      <c r="A12" s="70">
        <v>1</v>
      </c>
      <c r="B12" s="71"/>
      <c r="C12" s="108">
        <v>4.6571596549478524</v>
      </c>
      <c r="D12" s="108">
        <v>0.54285667176477803</v>
      </c>
      <c r="E12" s="71"/>
      <c r="F12" s="109">
        <v>7.4215166237252941</v>
      </c>
      <c r="G12" s="110">
        <v>20.230788548831939</v>
      </c>
      <c r="H12" s="110">
        <v>11.654841788956585</v>
      </c>
      <c r="I12" s="71"/>
      <c r="J12" s="107">
        <v>0.84019065459668496</v>
      </c>
      <c r="K12" s="107">
        <v>0.68166290575751098</v>
      </c>
      <c r="L12" s="107">
        <v>0.75937239010793733</v>
      </c>
      <c r="M12" s="71"/>
      <c r="N12" s="107">
        <v>0.53114621777002291</v>
      </c>
      <c r="O12" s="111">
        <v>472.33665723510666</v>
      </c>
      <c r="P12" s="107">
        <v>0.84115413120453097</v>
      </c>
      <c r="Q12" s="71"/>
      <c r="R12" s="111">
        <v>82.572762270939407</v>
      </c>
      <c r="S12" s="107">
        <v>0.14218409400928231</v>
      </c>
      <c r="T12" s="112">
        <v>0.47564817912884488</v>
      </c>
      <c r="U12" s="71"/>
      <c r="V12" s="107">
        <v>0.213911709614512</v>
      </c>
      <c r="W12" s="107">
        <v>9.4434754162139298E-2</v>
      </c>
      <c r="X12" s="107">
        <v>0.73267122837361287</v>
      </c>
      <c r="Y12" s="107">
        <v>0.66121689302796249</v>
      </c>
      <c r="Z12" s="111">
        <v>160.9744926568649</v>
      </c>
      <c r="AA12" s="111">
        <v>6.9523182609667646</v>
      </c>
      <c r="AB12" s="113">
        <v>51.565358655006648</v>
      </c>
      <c r="AC12" s="107">
        <v>0.86136619713390983</v>
      </c>
      <c r="AD12" s="71"/>
      <c r="AE12" s="52"/>
    </row>
    <row r="13" spans="1:43" ht="15" customHeight="1" x14ac:dyDescent="0.25">
      <c r="A13" s="70">
        <v>2</v>
      </c>
      <c r="B13" s="71"/>
      <c r="C13" s="108">
        <v>8.2991069199861514</v>
      </c>
      <c r="D13" s="108">
        <v>0.93328048297646349</v>
      </c>
      <c r="E13" s="71"/>
      <c r="F13" s="109">
        <v>7.5589918167483408</v>
      </c>
      <c r="G13" s="110">
        <v>11.533899763551279</v>
      </c>
      <c r="H13" s="110">
        <v>10.486569624838474</v>
      </c>
      <c r="I13" s="71"/>
      <c r="J13" s="107">
        <v>0.78039197614278333</v>
      </c>
      <c r="K13" s="107">
        <v>0.64469474712695662</v>
      </c>
      <c r="L13" s="107">
        <v>0.88700196774847473</v>
      </c>
      <c r="M13" s="71"/>
      <c r="N13" s="107">
        <v>0.60411457567828852</v>
      </c>
      <c r="O13" s="111">
        <v>906.7162185600821</v>
      </c>
      <c r="P13" s="107">
        <v>0.85119445450151743</v>
      </c>
      <c r="Q13" s="71"/>
      <c r="R13" s="111">
        <v>148.28162078135566</v>
      </c>
      <c r="S13" s="107">
        <v>0.1147339751954151</v>
      </c>
      <c r="T13" s="112">
        <v>0.53839248314292032</v>
      </c>
      <c r="U13" s="71"/>
      <c r="V13" s="107">
        <v>0.4223168958127016</v>
      </c>
      <c r="W13" s="107">
        <v>8.141091986436419E-2</v>
      </c>
      <c r="X13" s="107">
        <v>0.88224741598987855</v>
      </c>
      <c r="Y13" s="107">
        <v>0.85385891510075052</v>
      </c>
      <c r="Z13" s="111">
        <v>135.48307225346662</v>
      </c>
      <c r="AA13" s="111">
        <v>29.755858780077357</v>
      </c>
      <c r="AB13" s="113">
        <v>18.910051589754183</v>
      </c>
      <c r="AC13" s="107">
        <v>0.74614139343507058</v>
      </c>
      <c r="AD13" s="71"/>
      <c r="AE13" s="52"/>
    </row>
    <row r="14" spans="1:43" ht="15" customHeight="1" x14ac:dyDescent="0.25">
      <c r="A14" s="70">
        <v>3</v>
      </c>
      <c r="B14" s="71"/>
      <c r="C14" s="108">
        <v>4.3733533579069093</v>
      </c>
      <c r="D14" s="108">
        <v>0.86346332185550156</v>
      </c>
      <c r="E14" s="71"/>
      <c r="F14" s="109">
        <v>12.420197448266901</v>
      </c>
      <c r="G14" s="110">
        <v>14.299313020851612</v>
      </c>
      <c r="H14" s="110">
        <v>14.345165791644185</v>
      </c>
      <c r="I14" s="71"/>
      <c r="J14" s="107">
        <v>0.94421515429424463</v>
      </c>
      <c r="K14" s="107">
        <v>0.71522995542795076</v>
      </c>
      <c r="L14" s="107">
        <v>0.71593657879038053</v>
      </c>
      <c r="M14" s="71"/>
      <c r="N14" s="107">
        <v>0.87561273194804734</v>
      </c>
      <c r="O14" s="111">
        <v>596.64681853243167</v>
      </c>
      <c r="P14" s="107">
        <v>0.90033902873136284</v>
      </c>
      <c r="Q14" s="71"/>
      <c r="R14" s="111">
        <v>150.12667008661253</v>
      </c>
      <c r="S14" s="107">
        <v>6.3792913054975794E-2</v>
      </c>
      <c r="T14" s="112">
        <v>0.68486297731295098</v>
      </c>
      <c r="U14" s="71"/>
      <c r="V14" s="107">
        <v>0.29685137556712982</v>
      </c>
      <c r="W14" s="107">
        <v>8.2571791590220697E-2</v>
      </c>
      <c r="X14" s="107">
        <v>0.83541049818434243</v>
      </c>
      <c r="Y14" s="107">
        <v>0.91026032565852166</v>
      </c>
      <c r="Z14" s="111">
        <v>105.62765183379013</v>
      </c>
      <c r="AA14" s="111">
        <v>21.486940639964388</v>
      </c>
      <c r="AB14" s="113">
        <v>40.680936330912047</v>
      </c>
      <c r="AC14" s="107">
        <v>0.8456868883555666</v>
      </c>
      <c r="AD14" s="71"/>
      <c r="AE14" s="52"/>
    </row>
    <row r="15" spans="1:43" ht="15" customHeight="1" x14ac:dyDescent="0.25">
      <c r="A15" s="70">
        <v>4</v>
      </c>
      <c r="B15" s="71"/>
      <c r="C15" s="108">
        <v>4.1066444315883848</v>
      </c>
      <c r="D15" s="108">
        <v>0.63186833050484714</v>
      </c>
      <c r="E15" s="71"/>
      <c r="F15" s="109">
        <v>9.1672013008120068</v>
      </c>
      <c r="G15" s="110">
        <v>17.384303557852864</v>
      </c>
      <c r="H15" s="110">
        <v>6.6271131877029807</v>
      </c>
      <c r="I15" s="71"/>
      <c r="J15" s="107">
        <v>0.7436094628224702</v>
      </c>
      <c r="K15" s="107">
        <v>0.91449420732067166</v>
      </c>
      <c r="L15" s="107">
        <v>0.95386279508596061</v>
      </c>
      <c r="M15" s="71"/>
      <c r="N15" s="107">
        <v>0.51907144123902471</v>
      </c>
      <c r="O15" s="111">
        <v>573.64338709438141</v>
      </c>
      <c r="P15" s="107">
        <v>0.8720139176359758</v>
      </c>
      <c r="Q15" s="71"/>
      <c r="R15" s="111">
        <v>62.427563141893842</v>
      </c>
      <c r="S15" s="107">
        <v>0.14773117853215703</v>
      </c>
      <c r="T15" s="112">
        <v>0.43521565398393741</v>
      </c>
      <c r="U15" s="71"/>
      <c r="V15" s="107">
        <v>0.45503984988246604</v>
      </c>
      <c r="W15" s="107">
        <v>4.1623434693130408E-2</v>
      </c>
      <c r="X15" s="107">
        <v>0.83403446077577681</v>
      </c>
      <c r="Y15" s="107">
        <v>0.79437861450680558</v>
      </c>
      <c r="Z15" s="111">
        <v>61.483616119387925</v>
      </c>
      <c r="AA15" s="111">
        <v>42.897138047313625</v>
      </c>
      <c r="AB15" s="113">
        <v>18.311147862647889</v>
      </c>
      <c r="AC15" s="107">
        <v>0.83032420474385771</v>
      </c>
      <c r="AD15" s="71"/>
      <c r="AE15" s="52"/>
    </row>
    <row r="16" spans="1:43" ht="15" customHeight="1" x14ac:dyDescent="0.25">
      <c r="A16" s="70">
        <v>5</v>
      </c>
      <c r="B16" s="71"/>
      <c r="C16" s="108">
        <v>4.7971792594470521</v>
      </c>
      <c r="D16" s="108">
        <v>0.51890350713057354</v>
      </c>
      <c r="E16" s="71"/>
      <c r="F16" s="109">
        <v>12.977834047834184</v>
      </c>
      <c r="G16" s="110">
        <v>11.817955473840478</v>
      </c>
      <c r="H16" s="110">
        <v>11.416819629328051</v>
      </c>
      <c r="I16" s="71"/>
      <c r="J16" s="107">
        <v>0.82723841331368997</v>
      </c>
      <c r="K16" s="107">
        <v>0.77571967994148805</v>
      </c>
      <c r="L16" s="107">
        <v>0.7092222896018755</v>
      </c>
      <c r="M16" s="71"/>
      <c r="N16" s="107">
        <v>0.4818599797942939</v>
      </c>
      <c r="O16" s="111">
        <v>762.74941426769442</v>
      </c>
      <c r="P16" s="107">
        <v>0.82508174191782324</v>
      </c>
      <c r="Q16" s="71"/>
      <c r="R16" s="111">
        <v>128.27538797669706</v>
      </c>
      <c r="S16" s="107">
        <v>0.10104679617900371</v>
      </c>
      <c r="T16" s="112">
        <v>0.50573728485307812</v>
      </c>
      <c r="U16" s="71"/>
      <c r="V16" s="107">
        <v>9.6569453383935022E-2</v>
      </c>
      <c r="W16" s="107">
        <v>3.3612884535667978E-2</v>
      </c>
      <c r="X16" s="107">
        <v>0.92804083451521413</v>
      </c>
      <c r="Y16" s="107">
        <v>0.91970814995298389</v>
      </c>
      <c r="Z16" s="111">
        <v>64.862284529326729</v>
      </c>
      <c r="AA16" s="111">
        <v>18.117329828058935</v>
      </c>
      <c r="AB16" s="113">
        <v>22.818670114828439</v>
      </c>
      <c r="AC16" s="107">
        <v>0.73488865882503318</v>
      </c>
      <c r="AD16" s="71"/>
      <c r="AE16" s="52"/>
    </row>
    <row r="17" spans="1:31" ht="15" customHeight="1" x14ac:dyDescent="0.25">
      <c r="A17" s="70">
        <v>6</v>
      </c>
      <c r="B17" s="71"/>
      <c r="C17" s="108">
        <v>6.935175888283462</v>
      </c>
      <c r="D17" s="108">
        <v>0.59220123081740628</v>
      </c>
      <c r="E17" s="71"/>
      <c r="F17" s="109">
        <v>9.2229788427631831</v>
      </c>
      <c r="G17" s="110">
        <v>6.3549674980091542</v>
      </c>
      <c r="H17" s="110">
        <v>8.2260124767708689</v>
      </c>
      <c r="I17" s="71"/>
      <c r="J17" s="107">
        <v>0.83149005611521121</v>
      </c>
      <c r="K17" s="107">
        <v>0.80082158052850483</v>
      </c>
      <c r="L17" s="107">
        <v>0.95596623925711333</v>
      </c>
      <c r="M17" s="71"/>
      <c r="N17" s="107">
        <v>0.57559096777022289</v>
      </c>
      <c r="O17" s="111">
        <v>631.22904384302251</v>
      </c>
      <c r="P17" s="107">
        <v>0.79641341980122549</v>
      </c>
      <c r="Q17" s="71"/>
      <c r="R17" s="111">
        <v>120.12266558245426</v>
      </c>
      <c r="S17" s="107">
        <v>4.7663169912968914E-2</v>
      </c>
      <c r="T17" s="112">
        <v>0.83846813172323165</v>
      </c>
      <c r="U17" s="71"/>
      <c r="V17" s="107">
        <v>0.43564072061291215</v>
      </c>
      <c r="W17" s="107">
        <v>8.6275495562903565E-2</v>
      </c>
      <c r="X17" s="107">
        <v>0.76571922492632227</v>
      </c>
      <c r="Y17" s="107">
        <v>0.8731682380893262</v>
      </c>
      <c r="Z17" s="111">
        <v>107.38252620933031</v>
      </c>
      <c r="AA17" s="111">
        <v>22.325233995044101</v>
      </c>
      <c r="AB17" s="113">
        <v>50.731603593647669</v>
      </c>
      <c r="AC17" s="107">
        <v>0.84139194201164136</v>
      </c>
      <c r="AD17" s="71"/>
      <c r="AE17" s="52"/>
    </row>
    <row r="18" spans="1:31" ht="15" customHeight="1" x14ac:dyDescent="0.25">
      <c r="A18" s="70">
        <v>7</v>
      </c>
      <c r="B18" s="71"/>
      <c r="C18" s="108">
        <v>5.2035927911964146</v>
      </c>
      <c r="D18" s="108">
        <v>1.0054830054271973</v>
      </c>
      <c r="E18" s="71"/>
      <c r="F18" s="109">
        <v>8.100189062406896</v>
      </c>
      <c r="G18" s="110">
        <v>9.0892279433272591</v>
      </c>
      <c r="H18" s="110">
        <v>14.500881846111641</v>
      </c>
      <c r="I18" s="71"/>
      <c r="J18" s="107">
        <v>0.788439462228264</v>
      </c>
      <c r="K18" s="107">
        <v>0.79852992720908622</v>
      </c>
      <c r="L18" s="107">
        <v>0.72531299601599419</v>
      </c>
      <c r="M18" s="71"/>
      <c r="N18" s="107">
        <v>0.7632246407712201</v>
      </c>
      <c r="O18" s="111">
        <v>945.48320896595737</v>
      </c>
      <c r="P18" s="107">
        <v>0.85291164368050698</v>
      </c>
      <c r="Q18" s="71"/>
      <c r="R18" s="111">
        <v>142.05194763348408</v>
      </c>
      <c r="S18" s="107">
        <v>8.0772380202282598E-2</v>
      </c>
      <c r="T18" s="112">
        <v>0.77389677496692222</v>
      </c>
      <c r="U18" s="71"/>
      <c r="V18" s="107">
        <v>0.2470354356629022</v>
      </c>
      <c r="W18" s="107">
        <v>7.604676984866568E-2</v>
      </c>
      <c r="X18" s="107">
        <v>0.83054935171380018</v>
      </c>
      <c r="Y18" s="107">
        <v>0.9458027246489018</v>
      </c>
      <c r="Z18" s="111">
        <v>53.279170000233727</v>
      </c>
      <c r="AA18" s="111">
        <v>2.5731604245355104</v>
      </c>
      <c r="AB18" s="113">
        <v>63.003331506341659</v>
      </c>
      <c r="AC18" s="107">
        <v>0.89449997204776044</v>
      </c>
      <c r="AD18" s="71"/>
      <c r="AE18" s="52"/>
    </row>
    <row r="19" spans="1:31" ht="15" customHeight="1" x14ac:dyDescent="0.25">
      <c r="A19" s="70">
        <v>8</v>
      </c>
      <c r="B19" s="71"/>
      <c r="C19" s="108">
        <v>7.4654522971947763</v>
      </c>
      <c r="D19" s="108">
        <v>0.51988726371534955</v>
      </c>
      <c r="E19" s="71"/>
      <c r="F19" s="109">
        <v>7.5327928776675961</v>
      </c>
      <c r="G19" s="110">
        <v>10.733367274712714</v>
      </c>
      <c r="H19" s="110">
        <v>12.378775865378591</v>
      </c>
      <c r="I19" s="71"/>
      <c r="J19" s="107">
        <v>0.87373242649580951</v>
      </c>
      <c r="K19" s="107">
        <v>0.68419666500137</v>
      </c>
      <c r="L19" s="107">
        <v>0.75927937297880366</v>
      </c>
      <c r="M19" s="71"/>
      <c r="N19" s="107">
        <v>0.78516102438549773</v>
      </c>
      <c r="O19" s="111">
        <v>617.64348573670395</v>
      </c>
      <c r="P19" s="107">
        <v>0.87147710743014906</v>
      </c>
      <c r="Q19" s="71"/>
      <c r="R19" s="111">
        <v>15.39285778035909</v>
      </c>
      <c r="S19" s="107">
        <v>2.3430571753224036E-2</v>
      </c>
      <c r="T19" s="112">
        <v>0.48678132732086077</v>
      </c>
      <c r="U19" s="71"/>
      <c r="V19" s="107">
        <v>0.44648388598741739</v>
      </c>
      <c r="W19" s="107">
        <v>9.1838439765874483E-2</v>
      </c>
      <c r="X19" s="107">
        <v>0.72063581070428773</v>
      </c>
      <c r="Y19" s="107">
        <v>0.87331890342457852</v>
      </c>
      <c r="Z19" s="111">
        <v>75.552351155908184</v>
      </c>
      <c r="AA19" s="111">
        <v>12.334945276683518</v>
      </c>
      <c r="AB19" s="113">
        <v>29.099264444561779</v>
      </c>
      <c r="AC19" s="107">
        <v>0.83761437788146231</v>
      </c>
      <c r="AD19" s="71"/>
      <c r="AE19" s="52"/>
    </row>
    <row r="20" spans="1:31" ht="15" customHeight="1" x14ac:dyDescent="0.25">
      <c r="A20" s="70">
        <v>9</v>
      </c>
      <c r="B20" s="71"/>
      <c r="C20" s="108">
        <v>7.2447944510733358</v>
      </c>
      <c r="D20" s="108">
        <v>0.85425524885659598</v>
      </c>
      <c r="E20" s="71"/>
      <c r="F20" s="109">
        <v>9.2809381422998936</v>
      </c>
      <c r="G20" s="110">
        <v>9.727087442206269</v>
      </c>
      <c r="H20" s="110">
        <v>5.323058336302612</v>
      </c>
      <c r="I20" s="71"/>
      <c r="J20" s="107">
        <v>0.75725136082095079</v>
      </c>
      <c r="K20" s="107">
        <v>0.95285971138390391</v>
      </c>
      <c r="L20" s="107">
        <v>0.77261500178785181</v>
      </c>
      <c r="M20" s="71"/>
      <c r="N20" s="107">
        <v>0.73526113153407013</v>
      </c>
      <c r="O20" s="111">
        <v>564.58331021458389</v>
      </c>
      <c r="P20" s="107">
        <v>0.91897259184015434</v>
      </c>
      <c r="Q20" s="71"/>
      <c r="R20" s="111">
        <v>150.2232398479382</v>
      </c>
      <c r="S20" s="107">
        <v>0.11465295788013991</v>
      </c>
      <c r="T20" s="112">
        <v>0.68363369776808636</v>
      </c>
      <c r="U20" s="71"/>
      <c r="V20" s="107">
        <v>0.47135902639906557</v>
      </c>
      <c r="W20" s="107">
        <v>9.4903760829394737E-2</v>
      </c>
      <c r="X20" s="107">
        <v>0.81454540200708192</v>
      </c>
      <c r="Y20" s="107">
        <v>0.80799974063508673</v>
      </c>
      <c r="Z20" s="111">
        <v>102.06213366731646</v>
      </c>
      <c r="AA20" s="111">
        <v>27.606535029401261</v>
      </c>
      <c r="AB20" s="113">
        <v>72.779481710295883</v>
      </c>
      <c r="AC20" s="107">
        <v>0.86564749976717392</v>
      </c>
      <c r="AD20" s="71"/>
      <c r="AE20" s="52"/>
    </row>
    <row r="21" spans="1:31" ht="15" customHeight="1" x14ac:dyDescent="0.25">
      <c r="A21" s="70">
        <v>10</v>
      </c>
      <c r="B21" s="71"/>
      <c r="C21" s="108">
        <v>9.4359615937963746</v>
      </c>
      <c r="D21" s="108">
        <v>0.66821893720316994</v>
      </c>
      <c r="E21" s="71"/>
      <c r="F21" s="109">
        <v>9.6953129115182506</v>
      </c>
      <c r="G21" s="110">
        <v>12.989070624139494</v>
      </c>
      <c r="H21" s="110">
        <v>7.4534147605323717</v>
      </c>
      <c r="I21" s="71"/>
      <c r="J21" s="107">
        <v>0.64200383547094264</v>
      </c>
      <c r="K21" s="107">
        <v>0.73073659782152456</v>
      </c>
      <c r="L21" s="107">
        <v>0.86388673877133548</v>
      </c>
      <c r="M21" s="71"/>
      <c r="N21" s="107">
        <v>0.56891494565412959</v>
      </c>
      <c r="O21" s="111">
        <v>619.62907957027744</v>
      </c>
      <c r="P21" s="107">
        <v>0.85722845120214108</v>
      </c>
      <c r="Q21" s="71"/>
      <c r="R21" s="111">
        <v>103.44196952838176</v>
      </c>
      <c r="S21" s="107">
        <v>0.11161813197402719</v>
      </c>
      <c r="T21" s="112">
        <v>0.84354894219290233</v>
      </c>
      <c r="U21" s="71"/>
      <c r="V21" s="107">
        <v>0.36307773580341562</v>
      </c>
      <c r="W21" s="107">
        <v>6.4792634134474433E-2</v>
      </c>
      <c r="X21" s="107">
        <v>0.79863132174121898</v>
      </c>
      <c r="Y21" s="107">
        <v>0.68410631641168806</v>
      </c>
      <c r="Z21" s="111">
        <v>121.61799823026975</v>
      </c>
      <c r="AA21" s="111">
        <v>11.192199725922373</v>
      </c>
      <c r="AB21" s="113">
        <v>42.941378780324882</v>
      </c>
      <c r="AC21" s="107">
        <v>0.81878337708903814</v>
      </c>
      <c r="AD21" s="71"/>
      <c r="AE21" s="52"/>
    </row>
    <row r="22" spans="1:31" ht="15" customHeight="1" x14ac:dyDescent="0.25">
      <c r="A22" s="70">
        <v>11</v>
      </c>
      <c r="B22" s="71"/>
      <c r="C22" s="108">
        <v>8.2489229734560432</v>
      </c>
      <c r="D22" s="108">
        <v>1.0096228276446089</v>
      </c>
      <c r="E22" s="71"/>
      <c r="F22" s="109">
        <v>6.114343360058367</v>
      </c>
      <c r="G22" s="110">
        <v>20.552867236811451</v>
      </c>
      <c r="H22" s="110">
        <v>10.231215380789788</v>
      </c>
      <c r="I22" s="71"/>
      <c r="J22" s="107">
        <v>0.66206130673114871</v>
      </c>
      <c r="K22" s="107">
        <v>0.90918194718989975</v>
      </c>
      <c r="L22" s="107">
        <v>0.81436493149163103</v>
      </c>
      <c r="M22" s="71"/>
      <c r="N22" s="107">
        <v>0.44153706425864608</v>
      </c>
      <c r="O22" s="111">
        <v>466.52321213897255</v>
      </c>
      <c r="P22" s="107">
        <v>0.81798775694902337</v>
      </c>
      <c r="Q22" s="71"/>
      <c r="R22" s="111">
        <v>133.01350819373508</v>
      </c>
      <c r="S22" s="107">
        <v>7.3210209127527986E-2</v>
      </c>
      <c r="T22" s="112">
        <v>0.49306816783867735</v>
      </c>
      <c r="U22" s="71"/>
      <c r="V22" s="107">
        <v>0.30888109542083597</v>
      </c>
      <c r="W22" s="107">
        <v>5.3474715593750041E-2</v>
      </c>
      <c r="X22" s="107">
        <v>0.78461068603348416</v>
      </c>
      <c r="Y22" s="107">
        <v>0.74248161223517917</v>
      </c>
      <c r="Z22" s="111">
        <v>77.820870786238601</v>
      </c>
      <c r="AA22" s="111">
        <v>22.146492068034643</v>
      </c>
      <c r="AB22" s="113">
        <v>58.050919857330705</v>
      </c>
      <c r="AC22" s="107">
        <v>0.88903523197396317</v>
      </c>
      <c r="AD22" s="71"/>
      <c r="AE22" s="52"/>
    </row>
    <row r="23" spans="1:31" ht="15" customHeight="1" x14ac:dyDescent="0.25">
      <c r="A23" s="70">
        <v>12</v>
      </c>
      <c r="B23" s="71"/>
      <c r="C23" s="108">
        <v>7.8723247033104498</v>
      </c>
      <c r="D23" s="108">
        <v>0.68421273345339884</v>
      </c>
      <c r="E23" s="71"/>
      <c r="F23" s="109">
        <v>8.1524841943368429</v>
      </c>
      <c r="G23" s="110">
        <v>17.685818006783943</v>
      </c>
      <c r="H23" s="110">
        <v>12.927016182959782</v>
      </c>
      <c r="I23" s="71"/>
      <c r="J23" s="107">
        <v>0.81413279999150334</v>
      </c>
      <c r="K23" s="107">
        <v>0.83763583151713317</v>
      </c>
      <c r="L23" s="107">
        <v>0.93490486127420391</v>
      </c>
      <c r="M23" s="71"/>
      <c r="N23" s="107">
        <v>0.54656495448487574</v>
      </c>
      <c r="O23" s="111">
        <v>983.89672482592277</v>
      </c>
      <c r="P23" s="107">
        <v>0.93909744228044456</v>
      </c>
      <c r="Q23" s="71"/>
      <c r="R23" s="111">
        <v>17.941572042112327</v>
      </c>
      <c r="S23" s="107">
        <v>0.12236968422153272</v>
      </c>
      <c r="T23" s="112">
        <v>0.77529215040326449</v>
      </c>
      <c r="U23" s="71"/>
      <c r="V23" s="107">
        <v>0.20323244501360668</v>
      </c>
      <c r="W23" s="107">
        <v>4.9993346728570219E-2</v>
      </c>
      <c r="X23" s="107">
        <v>0.77042655395695658</v>
      </c>
      <c r="Y23" s="107">
        <v>0.70403034083975236</v>
      </c>
      <c r="Z23" s="111">
        <v>82.642025202109537</v>
      </c>
      <c r="AA23" s="111">
        <v>29.907687631741286</v>
      </c>
      <c r="AB23" s="113">
        <v>30.619379137189462</v>
      </c>
      <c r="AC23" s="107">
        <v>0.69957478668711925</v>
      </c>
      <c r="AD23" s="71"/>
      <c r="AE23" s="52"/>
    </row>
    <row r="24" spans="1:31" ht="15" customHeight="1" x14ac:dyDescent="0.25">
      <c r="A24" s="70">
        <v>13</v>
      </c>
      <c r="B24" s="71"/>
      <c r="C24" s="108">
        <v>4.8407677147162245</v>
      </c>
      <c r="D24" s="108">
        <v>0.9700832106277596</v>
      </c>
      <c r="E24" s="71"/>
      <c r="F24" s="109">
        <v>8.3319398939147327</v>
      </c>
      <c r="G24" s="110">
        <v>13.375103953374518</v>
      </c>
      <c r="H24" s="110">
        <v>13.32961566872193</v>
      </c>
      <c r="I24" s="71"/>
      <c r="J24" s="107">
        <v>0.73684146403341466</v>
      </c>
      <c r="K24" s="107">
        <v>0.77151029395622084</v>
      </c>
      <c r="L24" s="107">
        <v>0.81225423409544262</v>
      </c>
      <c r="M24" s="71"/>
      <c r="N24" s="107">
        <v>0.44223105851806871</v>
      </c>
      <c r="O24" s="111">
        <v>708.47829542682337</v>
      </c>
      <c r="P24" s="107">
        <v>0.91250633690809346</v>
      </c>
      <c r="Q24" s="71"/>
      <c r="R24" s="111">
        <v>47.239871261995944</v>
      </c>
      <c r="S24" s="107">
        <v>0.12860726844581458</v>
      </c>
      <c r="T24" s="112">
        <v>0.44384180153436259</v>
      </c>
      <c r="U24" s="71"/>
      <c r="V24" s="107">
        <v>0.10616512372720344</v>
      </c>
      <c r="W24" s="107">
        <v>2.642921812979462E-2</v>
      </c>
      <c r="X24" s="107">
        <v>0.70578959928385265</v>
      </c>
      <c r="Y24" s="107">
        <v>0.73713435467192434</v>
      </c>
      <c r="Z24" s="111">
        <v>168.90956779414796</v>
      </c>
      <c r="AA24" s="111">
        <v>3.5537658260905491</v>
      </c>
      <c r="AB24" s="113">
        <v>60.256011789527463</v>
      </c>
      <c r="AC24" s="107">
        <v>0.74741496745487612</v>
      </c>
      <c r="AD24" s="71"/>
      <c r="AE24" s="52"/>
    </row>
    <row r="25" spans="1:31" ht="15" customHeight="1" x14ac:dyDescent="0.25">
      <c r="A25" s="70">
        <v>14</v>
      </c>
      <c r="B25" s="71"/>
      <c r="C25" s="108">
        <v>5.1504354935640055</v>
      </c>
      <c r="D25" s="108">
        <v>0.99647768232310052</v>
      </c>
      <c r="E25" s="71"/>
      <c r="F25" s="109">
        <v>9.9444245411492478</v>
      </c>
      <c r="G25" s="110">
        <v>20.893930116678227</v>
      </c>
      <c r="H25" s="110">
        <v>9.3214400808120459</v>
      </c>
      <c r="I25" s="71"/>
      <c r="J25" s="107">
        <v>0.73559065474475827</v>
      </c>
      <c r="K25" s="107">
        <v>0.75217158987129795</v>
      </c>
      <c r="L25" s="107">
        <v>0.73115334516044661</v>
      </c>
      <c r="M25" s="71"/>
      <c r="N25" s="107">
        <v>0.61062979209781898</v>
      </c>
      <c r="O25" s="111">
        <v>694.10180992658957</v>
      </c>
      <c r="P25" s="107">
        <v>0.86105736151519996</v>
      </c>
      <c r="Q25" s="71"/>
      <c r="R25" s="111">
        <v>38.91098922925449</v>
      </c>
      <c r="S25" s="107">
        <v>4.775386441693516E-2</v>
      </c>
      <c r="T25" s="112">
        <v>0.53941943308673912</v>
      </c>
      <c r="U25" s="71"/>
      <c r="V25" s="107">
        <v>0.35180973461263998</v>
      </c>
      <c r="W25" s="107">
        <v>2.0495720526585364E-2</v>
      </c>
      <c r="X25" s="107">
        <v>0.7556522017799614</v>
      </c>
      <c r="Y25" s="107">
        <v>0.68975106867863412</v>
      </c>
      <c r="Z25" s="111">
        <v>153.96858149304089</v>
      </c>
      <c r="AA25" s="111">
        <v>48.83850089840103</v>
      </c>
      <c r="AB25" s="113">
        <v>43.23303774963837</v>
      </c>
      <c r="AC25" s="107">
        <v>0.8198410237012399</v>
      </c>
      <c r="AD25" s="71"/>
      <c r="AE25" s="52"/>
    </row>
    <row r="26" spans="1:31" ht="15" customHeight="1" x14ac:dyDescent="0.25">
      <c r="A26" s="70">
        <v>15</v>
      </c>
      <c r="B26" s="71"/>
      <c r="C26" s="108">
        <v>4.7783567475510251</v>
      </c>
      <c r="D26" s="108">
        <v>1.0581299562575781</v>
      </c>
      <c r="E26" s="71"/>
      <c r="F26" s="109">
        <v>7.7992683269540972</v>
      </c>
      <c r="G26" s="110">
        <v>20.281465048647327</v>
      </c>
      <c r="H26" s="110">
        <v>5.8328837191340748</v>
      </c>
      <c r="I26" s="71"/>
      <c r="J26" s="107">
        <v>0.7129436326556039</v>
      </c>
      <c r="K26" s="107">
        <v>0.95084257729927324</v>
      </c>
      <c r="L26" s="107">
        <v>0.75316643853541188</v>
      </c>
      <c r="M26" s="71"/>
      <c r="N26" s="107">
        <v>0.65036098127314546</v>
      </c>
      <c r="O26" s="111">
        <v>759.60824579208793</v>
      </c>
      <c r="P26" s="107">
        <v>0.94380329262428397</v>
      </c>
      <c r="Q26" s="71"/>
      <c r="R26" s="111">
        <v>72.334582323540289</v>
      </c>
      <c r="S26" s="107">
        <v>2.2646972267205349E-2</v>
      </c>
      <c r="T26" s="112">
        <v>0.40448498999730997</v>
      </c>
      <c r="U26" s="71"/>
      <c r="V26" s="107">
        <v>0.37904356898806901</v>
      </c>
      <c r="W26" s="107">
        <v>4.350687142968368E-2</v>
      </c>
      <c r="X26" s="107">
        <v>0.86078427310835037</v>
      </c>
      <c r="Y26" s="107">
        <v>0.65957923989332112</v>
      </c>
      <c r="Z26" s="111">
        <v>50.483772897095186</v>
      </c>
      <c r="AA26" s="111">
        <v>17.834066009615263</v>
      </c>
      <c r="AB26" s="113">
        <v>56.222800711888745</v>
      </c>
      <c r="AC26" s="107">
        <v>0.8460141233370142</v>
      </c>
      <c r="AD26" s="71"/>
      <c r="AE26" s="52"/>
    </row>
    <row r="27" spans="1:31" ht="15" customHeight="1" x14ac:dyDescent="0.25">
      <c r="A27" s="70">
        <v>16</v>
      </c>
      <c r="B27" s="71"/>
      <c r="C27" s="108">
        <v>4.8864578521741837</v>
      </c>
      <c r="D27" s="108">
        <v>0.51366121401537057</v>
      </c>
      <c r="E27" s="71"/>
      <c r="F27" s="109">
        <v>11.583271739256162</v>
      </c>
      <c r="G27" s="110">
        <v>14.258370247718021</v>
      </c>
      <c r="H27" s="110">
        <v>6.2599635832115341</v>
      </c>
      <c r="I27" s="71"/>
      <c r="J27" s="107">
        <v>0.85212258689041709</v>
      </c>
      <c r="K27" s="107">
        <v>0.89680934867067785</v>
      </c>
      <c r="L27" s="107">
        <v>0.81973253945192948</v>
      </c>
      <c r="M27" s="71"/>
      <c r="N27" s="107">
        <v>0.81182949673273552</v>
      </c>
      <c r="O27" s="111">
        <v>420.00288096059114</v>
      </c>
      <c r="P27" s="107">
        <v>0.79259705714720285</v>
      </c>
      <c r="Q27" s="71"/>
      <c r="R27" s="111">
        <v>89.018893539621999</v>
      </c>
      <c r="S27" s="107">
        <v>0.10849489668111507</v>
      </c>
      <c r="T27" s="112">
        <v>0.92866157548602746</v>
      </c>
      <c r="U27" s="71"/>
      <c r="V27" s="107">
        <v>0.27900950190944235</v>
      </c>
      <c r="W27" s="107">
        <v>3.5613214783301338E-2</v>
      </c>
      <c r="X27" s="107">
        <v>0.70238634257959243</v>
      </c>
      <c r="Y27" s="107">
        <v>0.672612448280687</v>
      </c>
      <c r="Z27" s="111">
        <v>150.84248988696783</v>
      </c>
      <c r="AA27" s="111">
        <v>15.649039550325814</v>
      </c>
      <c r="AB27" s="113">
        <v>49.168715007685122</v>
      </c>
      <c r="AC27" s="107">
        <v>0.79378797106203203</v>
      </c>
      <c r="AD27" s="71"/>
      <c r="AE27" s="52"/>
    </row>
    <row r="28" spans="1:31" ht="15" customHeight="1" x14ac:dyDescent="0.25">
      <c r="A28" s="70">
        <v>17</v>
      </c>
      <c r="B28" s="71"/>
      <c r="C28" s="108">
        <v>5.6160622940462579</v>
      </c>
      <c r="D28" s="108">
        <v>0.71498661062393487</v>
      </c>
      <c r="E28" s="71"/>
      <c r="F28" s="109">
        <v>10.784880248824898</v>
      </c>
      <c r="G28" s="110">
        <v>21.271867215353446</v>
      </c>
      <c r="H28" s="110">
        <v>6.820703545686376</v>
      </c>
      <c r="I28" s="71"/>
      <c r="J28" s="107">
        <v>0.84277973357296565</v>
      </c>
      <c r="K28" s="107">
        <v>0.64402059667962719</v>
      </c>
      <c r="L28" s="107">
        <v>0.93042853908502843</v>
      </c>
      <c r="M28" s="71"/>
      <c r="N28" s="107">
        <v>0.59875684898521453</v>
      </c>
      <c r="O28" s="111">
        <v>1063.6521979392378</v>
      </c>
      <c r="P28" s="107">
        <v>0.83504009706990645</v>
      </c>
      <c r="Q28" s="71"/>
      <c r="R28" s="111">
        <v>142.77320040966688</v>
      </c>
      <c r="S28" s="107">
        <v>0.10396554520809353</v>
      </c>
      <c r="T28" s="112">
        <v>0.86420230441530821</v>
      </c>
      <c r="U28" s="71"/>
      <c r="V28" s="107">
        <v>0.27311896042222061</v>
      </c>
      <c r="W28" s="107">
        <v>3.5782717998230032E-2</v>
      </c>
      <c r="X28" s="107">
        <v>0.70895730008828406</v>
      </c>
      <c r="Y28" s="107">
        <v>0.83274949479188298</v>
      </c>
      <c r="Z28" s="111">
        <v>57.941399554639943</v>
      </c>
      <c r="AA28" s="111">
        <v>4.128419954047037</v>
      </c>
      <c r="AB28" s="113">
        <v>41.195033350426222</v>
      </c>
      <c r="AC28" s="107">
        <v>0.69760605234717943</v>
      </c>
      <c r="AD28" s="71"/>
      <c r="AE28" s="52"/>
    </row>
    <row r="29" spans="1:31" ht="15" customHeight="1" x14ac:dyDescent="0.25">
      <c r="A29" s="70">
        <v>18</v>
      </c>
      <c r="B29" s="71"/>
      <c r="C29" s="108">
        <v>9.1580186566546402</v>
      </c>
      <c r="D29" s="108">
        <v>0.62025667397027306</v>
      </c>
      <c r="E29" s="71"/>
      <c r="F29" s="109">
        <v>11.827019992475318</v>
      </c>
      <c r="G29" s="110">
        <v>7.1424212627315216</v>
      </c>
      <c r="H29" s="110">
        <v>13.880535726240913</v>
      </c>
      <c r="I29" s="71"/>
      <c r="J29" s="107">
        <v>0.88609420861347821</v>
      </c>
      <c r="K29" s="107">
        <v>0.93908695223619776</v>
      </c>
      <c r="L29" s="107">
        <v>0.92027681560328223</v>
      </c>
      <c r="M29" s="71"/>
      <c r="N29" s="107">
        <v>0.55246786996963693</v>
      </c>
      <c r="O29" s="111">
        <v>1045.7687236308539</v>
      </c>
      <c r="P29" s="107">
        <v>0.82503024406161063</v>
      </c>
      <c r="Q29" s="71"/>
      <c r="R29" s="111">
        <v>139.98225333291663</v>
      </c>
      <c r="S29" s="107">
        <v>3.8813182413724293E-2</v>
      </c>
      <c r="T29" s="112">
        <v>0.55072765592491468</v>
      </c>
      <c r="U29" s="71"/>
      <c r="V29" s="107">
        <v>0.30555746932279204</v>
      </c>
      <c r="W29" s="107">
        <v>7.0655192294906896E-2</v>
      </c>
      <c r="X29" s="107">
        <v>0.79643726064012421</v>
      </c>
      <c r="Y29" s="107">
        <v>0.76951009160262041</v>
      </c>
      <c r="Z29" s="111">
        <v>122.80305014636868</v>
      </c>
      <c r="AA29" s="111">
        <v>23.764278977648644</v>
      </c>
      <c r="AB29" s="113">
        <v>62.102252814545515</v>
      </c>
      <c r="AC29" s="107">
        <v>0.79856774834935518</v>
      </c>
      <c r="AD29" s="71"/>
      <c r="AE29" s="52"/>
    </row>
    <row r="30" spans="1:31" ht="15" customHeight="1" x14ac:dyDescent="0.25">
      <c r="A30" s="70">
        <v>19</v>
      </c>
      <c r="B30" s="71"/>
      <c r="C30" s="108">
        <v>7.9363760787528213</v>
      </c>
      <c r="D30" s="108">
        <v>0.67639212675054849</v>
      </c>
      <c r="E30" s="71"/>
      <c r="F30" s="109">
        <v>11.48296096058408</v>
      </c>
      <c r="G30" s="110">
        <v>19.01498344888352</v>
      </c>
      <c r="H30" s="110">
        <v>9.4705537310000398</v>
      </c>
      <c r="I30" s="71"/>
      <c r="J30" s="107">
        <v>0.90744326745874204</v>
      </c>
      <c r="K30" s="107">
        <v>0.79695739727527271</v>
      </c>
      <c r="L30" s="107">
        <v>0.82368581092916915</v>
      </c>
      <c r="M30" s="71"/>
      <c r="N30" s="107">
        <v>0.88661772375476888</v>
      </c>
      <c r="O30" s="111">
        <v>447.46040797836542</v>
      </c>
      <c r="P30" s="107">
        <v>0.80002014459120963</v>
      </c>
      <c r="Q30" s="71"/>
      <c r="R30" s="111">
        <v>48.852556284734909</v>
      </c>
      <c r="S30" s="107">
        <v>2.3070824193843421E-2</v>
      </c>
      <c r="T30" s="112">
        <v>0.45125552291317267</v>
      </c>
      <c r="U30" s="71"/>
      <c r="V30" s="107">
        <v>0.17528675991586856</v>
      </c>
      <c r="W30" s="107">
        <v>6.0326480090942249E-2</v>
      </c>
      <c r="X30" s="107">
        <v>0.89401450201920629</v>
      </c>
      <c r="Y30" s="107">
        <v>0.95491470546457502</v>
      </c>
      <c r="Z30" s="111">
        <v>125.82102410002656</v>
      </c>
      <c r="AA30" s="111">
        <v>30.313286462450211</v>
      </c>
      <c r="AB30" s="113">
        <v>58.635381443832834</v>
      </c>
      <c r="AC30" s="107">
        <v>0.736574142440371</v>
      </c>
      <c r="AD30" s="71"/>
      <c r="AE30" s="52"/>
    </row>
    <row r="31" spans="1:31" ht="15" customHeight="1" x14ac:dyDescent="0.25">
      <c r="A31" s="70">
        <v>20</v>
      </c>
      <c r="B31" s="71"/>
      <c r="C31" s="108">
        <v>7.2606912336939633</v>
      </c>
      <c r="D31" s="108">
        <v>0.54802770064008532</v>
      </c>
      <c r="E31" s="71"/>
      <c r="F31" s="109">
        <v>7.7665995748615027</v>
      </c>
      <c r="G31" s="110">
        <v>12.566429290959846</v>
      </c>
      <c r="H31" s="110">
        <v>10.062936205232988</v>
      </c>
      <c r="I31" s="71"/>
      <c r="J31" s="107">
        <v>0.83794323369664037</v>
      </c>
      <c r="K31" s="107">
        <v>0.87416225573646478</v>
      </c>
      <c r="L31" s="107">
        <v>0.81317038180690138</v>
      </c>
      <c r="M31" s="71"/>
      <c r="N31" s="107">
        <v>0.46299081845466672</v>
      </c>
      <c r="O31" s="111">
        <v>785.96721663126652</v>
      </c>
      <c r="P31" s="107">
        <v>0.91685725775404436</v>
      </c>
      <c r="Q31" s="71"/>
      <c r="R31" s="111">
        <v>114.8171720163876</v>
      </c>
      <c r="S31" s="107">
        <v>0.13084729173728354</v>
      </c>
      <c r="T31" s="112">
        <v>0.8481861133562616</v>
      </c>
      <c r="U31" s="71"/>
      <c r="V31" s="107">
        <v>0.24883524303443819</v>
      </c>
      <c r="W31" s="107">
        <v>5.1395251085516548E-2</v>
      </c>
      <c r="X31" s="107">
        <v>0.90460475959629383</v>
      </c>
      <c r="Y31" s="107">
        <v>0.66986783657051741</v>
      </c>
      <c r="Z31" s="111">
        <v>143.59644685696929</v>
      </c>
      <c r="AA31" s="111">
        <v>47.28569731964663</v>
      </c>
      <c r="AB31" s="113">
        <v>41.862218776031916</v>
      </c>
      <c r="AC31" s="107">
        <v>0.78226874977969629</v>
      </c>
      <c r="AD31" s="71"/>
      <c r="AE31" s="52"/>
    </row>
    <row r="32" spans="1:31" ht="15" customHeight="1" x14ac:dyDescent="0.25">
      <c r="A32" s="70">
        <v>21</v>
      </c>
      <c r="B32" s="71"/>
      <c r="C32" s="108">
        <v>7.4142614679670373</v>
      </c>
      <c r="D32" s="108">
        <v>0.98289139770664369</v>
      </c>
      <c r="E32" s="71"/>
      <c r="F32" s="109">
        <v>10.386286830834788</v>
      </c>
      <c r="G32" s="110">
        <v>17.864987912762924</v>
      </c>
      <c r="H32" s="110">
        <v>7.5805113689933279</v>
      </c>
      <c r="I32" s="71"/>
      <c r="J32" s="107">
        <v>0.6975178933471381</v>
      </c>
      <c r="K32" s="107">
        <v>0.70771474369653853</v>
      </c>
      <c r="L32" s="107">
        <v>0.97344964457256478</v>
      </c>
      <c r="M32" s="71"/>
      <c r="N32" s="107">
        <v>0.58906102058542287</v>
      </c>
      <c r="O32" s="111">
        <v>511.79667224583625</v>
      </c>
      <c r="P32" s="107">
        <v>0.82619846616519621</v>
      </c>
      <c r="Q32" s="71"/>
      <c r="R32" s="111">
        <v>92.581613391118495</v>
      </c>
      <c r="S32" s="107">
        <v>2.9170075768617125E-2</v>
      </c>
      <c r="T32" s="112">
        <v>0.32828968425855604</v>
      </c>
      <c r="U32" s="71"/>
      <c r="V32" s="107">
        <v>0.23570758123301833</v>
      </c>
      <c r="W32" s="107">
        <v>1.2083503627601081E-2</v>
      </c>
      <c r="X32" s="107">
        <v>0.80933775440529432</v>
      </c>
      <c r="Y32" s="107">
        <v>0.86226066429235337</v>
      </c>
      <c r="Z32" s="111">
        <v>153.49711179781178</v>
      </c>
      <c r="AA32" s="111">
        <v>12.53178788579876</v>
      </c>
      <c r="AB32" s="113">
        <v>29.641465011830505</v>
      </c>
      <c r="AC32" s="107">
        <v>0.71980480764376964</v>
      </c>
      <c r="AD32" s="71"/>
      <c r="AE32" s="52"/>
    </row>
    <row r="33" spans="1:31" ht="15" customHeight="1" x14ac:dyDescent="0.25">
      <c r="A33" s="70">
        <v>22</v>
      </c>
      <c r="B33" s="71"/>
      <c r="C33" s="108">
        <v>8.5919821938903347</v>
      </c>
      <c r="D33" s="108">
        <v>0.62443020166247321</v>
      </c>
      <c r="E33" s="71"/>
      <c r="F33" s="109">
        <v>9.1574833326221654</v>
      </c>
      <c r="G33" s="110">
        <v>13.035740518283159</v>
      </c>
      <c r="H33" s="110">
        <v>4.8581529479520658</v>
      </c>
      <c r="I33" s="71"/>
      <c r="J33" s="107">
        <v>0.95153289588557599</v>
      </c>
      <c r="K33" s="107">
        <v>0.918002218201732</v>
      </c>
      <c r="L33" s="107">
        <v>0.97167357700616108</v>
      </c>
      <c r="M33" s="71"/>
      <c r="N33" s="107">
        <v>0.62260323530758532</v>
      </c>
      <c r="O33" s="111">
        <v>959.56779435324415</v>
      </c>
      <c r="P33" s="107">
        <v>0.79399937828541634</v>
      </c>
      <c r="Q33" s="71"/>
      <c r="R33" s="111">
        <v>87.693461153832331</v>
      </c>
      <c r="S33" s="107">
        <v>0.1116098356043439</v>
      </c>
      <c r="T33" s="112">
        <v>0.45998403182888559</v>
      </c>
      <c r="U33" s="71"/>
      <c r="V33" s="107">
        <v>0.18189533899788804</v>
      </c>
      <c r="W33" s="107">
        <v>1.0463351901171931E-2</v>
      </c>
      <c r="X33" s="107">
        <v>0.89870962434700452</v>
      </c>
      <c r="Y33" s="107">
        <v>0.81159908109864676</v>
      </c>
      <c r="Z33" s="111">
        <v>148.47274975076795</v>
      </c>
      <c r="AA33" s="111">
        <v>12.868078341294394</v>
      </c>
      <c r="AB33" s="113">
        <v>30.684653540087936</v>
      </c>
      <c r="AC33" s="107">
        <v>0.84522301185619009</v>
      </c>
      <c r="AD33" s="71"/>
      <c r="AE33" s="52"/>
    </row>
    <row r="34" spans="1:31" ht="15" customHeight="1" x14ac:dyDescent="0.25">
      <c r="A34" s="70">
        <v>23</v>
      </c>
      <c r="B34" s="71"/>
      <c r="C34" s="108">
        <v>8.8171411978432666</v>
      </c>
      <c r="D34" s="108">
        <v>1.0285176188792144</v>
      </c>
      <c r="E34" s="71"/>
      <c r="F34" s="109">
        <v>6.2363667255027293</v>
      </c>
      <c r="G34" s="110">
        <v>8.8049383610253944</v>
      </c>
      <c r="H34" s="110">
        <v>8.6164704156641179</v>
      </c>
      <c r="I34" s="71"/>
      <c r="J34" s="107">
        <v>0.91084054759755229</v>
      </c>
      <c r="K34" s="107">
        <v>0.85488241423875466</v>
      </c>
      <c r="L34" s="107">
        <v>0.91064329528306487</v>
      </c>
      <c r="M34" s="71"/>
      <c r="N34" s="107">
        <v>0.45063844023317007</v>
      </c>
      <c r="O34" s="111">
        <v>599.86371209880986</v>
      </c>
      <c r="P34" s="107">
        <v>0.83996062195017585</v>
      </c>
      <c r="Q34" s="71"/>
      <c r="R34" s="111">
        <v>123.70239700515252</v>
      </c>
      <c r="S34" s="107">
        <v>0.13571726630778672</v>
      </c>
      <c r="T34" s="112">
        <v>0.76207833645873246</v>
      </c>
      <c r="U34" s="71"/>
      <c r="V34" s="107">
        <v>0.32681053013738415</v>
      </c>
      <c r="W34" s="107">
        <v>4.1033405246388946E-2</v>
      </c>
      <c r="X34" s="107">
        <v>0.85812370128051263</v>
      </c>
      <c r="Y34" s="107">
        <v>0.92495240409217772</v>
      </c>
      <c r="Z34" s="111">
        <v>161.34013439506546</v>
      </c>
      <c r="AA34" s="111">
        <v>6.3603045473466429</v>
      </c>
      <c r="AB34" s="113">
        <v>28.349315986321681</v>
      </c>
      <c r="AC34" s="107">
        <v>0.8505577547775629</v>
      </c>
      <c r="AD34" s="71"/>
      <c r="AE34" s="52"/>
    </row>
    <row r="35" spans="1:31" ht="15" customHeight="1" x14ac:dyDescent="0.25">
      <c r="A35" s="70">
        <v>24</v>
      </c>
      <c r="B35" s="71"/>
      <c r="C35" s="108">
        <v>4.6233170108554384</v>
      </c>
      <c r="D35" s="108">
        <v>0.97146713914660843</v>
      </c>
      <c r="E35" s="71"/>
      <c r="F35" s="109">
        <v>7.23854281477632</v>
      </c>
      <c r="G35" s="110">
        <v>16.360185858329373</v>
      </c>
      <c r="H35" s="110">
        <v>13.466146144079023</v>
      </c>
      <c r="I35" s="71"/>
      <c r="J35" s="107">
        <v>0.85288034814182856</v>
      </c>
      <c r="K35" s="107">
        <v>0.80656154771985189</v>
      </c>
      <c r="L35" s="107">
        <v>0.69357540461415423</v>
      </c>
      <c r="M35" s="71"/>
      <c r="N35" s="107">
        <v>0.83371582863393001</v>
      </c>
      <c r="O35" s="111">
        <v>738.37510501608654</v>
      </c>
      <c r="P35" s="107">
        <v>0.89777611532492385</v>
      </c>
      <c r="Q35" s="71"/>
      <c r="R35" s="111">
        <v>56.676404826225124</v>
      </c>
      <c r="S35" s="107">
        <v>4.340986747559835E-2</v>
      </c>
      <c r="T35" s="112">
        <v>0.35209310625618068</v>
      </c>
      <c r="U35" s="71"/>
      <c r="V35" s="107">
        <v>0.46763434452032482</v>
      </c>
      <c r="W35" s="107">
        <v>2.7656630898076798E-2</v>
      </c>
      <c r="X35" s="107">
        <v>0.84447080219293791</v>
      </c>
      <c r="Y35" s="107">
        <v>0.7527628716615451</v>
      </c>
      <c r="Z35" s="111">
        <v>132.93837543092565</v>
      </c>
      <c r="AA35" s="111">
        <v>16.604900034458545</v>
      </c>
      <c r="AB35" s="113">
        <v>51.006555321905076</v>
      </c>
      <c r="AC35" s="107">
        <v>0.68033545554938468</v>
      </c>
      <c r="AD35" s="71"/>
      <c r="AE35" s="52"/>
    </row>
    <row r="36" spans="1:31" ht="15" customHeight="1" x14ac:dyDescent="0.25">
      <c r="A36" s="70">
        <v>25</v>
      </c>
      <c r="B36" s="71"/>
      <c r="C36" s="108">
        <v>6.1034343251075134</v>
      </c>
      <c r="D36" s="108">
        <v>1.0435932788657774</v>
      </c>
      <c r="E36" s="71"/>
      <c r="F36" s="109">
        <v>10.423014980081255</v>
      </c>
      <c r="G36" s="110">
        <v>9.8557875891768738</v>
      </c>
      <c r="H36" s="110">
        <v>11.250655629777498</v>
      </c>
      <c r="I36" s="71"/>
      <c r="J36" s="107">
        <v>0.75130060617363903</v>
      </c>
      <c r="K36" s="107">
        <v>0.74481441277457283</v>
      </c>
      <c r="L36" s="107">
        <v>0.93289499152901101</v>
      </c>
      <c r="M36" s="71"/>
      <c r="N36" s="107">
        <v>0.56481367964485896</v>
      </c>
      <c r="O36" s="111">
        <v>478.82245631003417</v>
      </c>
      <c r="P36" s="107">
        <v>0.82619047755899311</v>
      </c>
      <c r="Q36" s="71"/>
      <c r="R36" s="111">
        <v>134.02324459112756</v>
      </c>
      <c r="S36" s="107">
        <v>0.13813292648719266</v>
      </c>
      <c r="T36" s="112">
        <v>0.69654890483361753</v>
      </c>
      <c r="U36" s="71"/>
      <c r="V36" s="107">
        <v>0.17827846679768833</v>
      </c>
      <c r="W36" s="107">
        <v>8.8048058743420962E-2</v>
      </c>
      <c r="X36" s="107">
        <v>0.79235150983671909</v>
      </c>
      <c r="Y36" s="107">
        <v>0.89692379304284331</v>
      </c>
      <c r="Z36" s="111">
        <v>161.35535172959038</v>
      </c>
      <c r="AA36" s="111">
        <v>9.3507502285523518</v>
      </c>
      <c r="AB36" s="113">
        <v>17.394308069615828</v>
      </c>
      <c r="AC36" s="107">
        <v>0.69588680882207021</v>
      </c>
      <c r="AD36" s="71"/>
      <c r="AE36" s="52"/>
    </row>
    <row r="37" spans="1:31" ht="15" customHeight="1" x14ac:dyDescent="0.25">
      <c r="A37" s="70">
        <v>26</v>
      </c>
      <c r="B37" s="71"/>
      <c r="C37" s="108">
        <v>8.8187313117412884</v>
      </c>
      <c r="D37" s="108">
        <v>0.77926513019612087</v>
      </c>
      <c r="E37" s="71"/>
      <c r="F37" s="109">
        <v>11.950926034712001</v>
      </c>
      <c r="G37" s="110">
        <v>7.8160001715097049</v>
      </c>
      <c r="H37" s="110">
        <v>7.7478588262145518</v>
      </c>
      <c r="I37" s="71"/>
      <c r="J37" s="107">
        <v>0.81223469039856366</v>
      </c>
      <c r="K37" s="107">
        <v>0.65982298026053332</v>
      </c>
      <c r="L37" s="107">
        <v>0.87743430302951153</v>
      </c>
      <c r="M37" s="71"/>
      <c r="N37" s="107">
        <v>0.88704744682713565</v>
      </c>
      <c r="O37" s="111">
        <v>821.46972926921921</v>
      </c>
      <c r="P37" s="107">
        <v>0.90288551497139302</v>
      </c>
      <c r="Q37" s="71"/>
      <c r="R37" s="111">
        <v>115.32796318432422</v>
      </c>
      <c r="S37" s="107">
        <v>0.10941371105772062</v>
      </c>
      <c r="T37" s="112">
        <v>0.90392315552977065</v>
      </c>
      <c r="U37" s="71"/>
      <c r="V37" s="107">
        <v>0.1515626403085632</v>
      </c>
      <c r="W37" s="107">
        <v>4.1096169076830204E-2</v>
      </c>
      <c r="X37" s="107">
        <v>0.87358474102968076</v>
      </c>
      <c r="Y37" s="107">
        <v>0.79412875723780563</v>
      </c>
      <c r="Z37" s="111">
        <v>167.04130809696176</v>
      </c>
      <c r="AA37" s="111">
        <v>11.833308728671261</v>
      </c>
      <c r="AB37" s="113">
        <v>55.427854997603539</v>
      </c>
      <c r="AC37" s="107">
        <v>0.80820842165799234</v>
      </c>
      <c r="AD37" s="71"/>
      <c r="AE37" s="52"/>
    </row>
    <row r="38" spans="1:31" ht="15" customHeight="1" x14ac:dyDescent="0.25">
      <c r="A38" s="70">
        <v>27</v>
      </c>
      <c r="B38" s="71"/>
      <c r="C38" s="108">
        <v>4.9394905601513672</v>
      </c>
      <c r="D38" s="108">
        <v>0.955309458762585</v>
      </c>
      <c r="E38" s="71"/>
      <c r="F38" s="109">
        <v>12.84233816225148</v>
      </c>
      <c r="G38" s="110">
        <v>11.40518756588555</v>
      </c>
      <c r="H38" s="110">
        <v>9.9449783063949511</v>
      </c>
      <c r="I38" s="71"/>
      <c r="J38" s="107">
        <v>0.75570784743910413</v>
      </c>
      <c r="K38" s="107">
        <v>0.88092558278606647</v>
      </c>
      <c r="L38" s="107">
        <v>0.84373412910885581</v>
      </c>
      <c r="M38" s="71"/>
      <c r="N38" s="107">
        <v>0.70074294947883908</v>
      </c>
      <c r="O38" s="111">
        <v>596.99669841851846</v>
      </c>
      <c r="P38" s="107">
        <v>0.80362716392616862</v>
      </c>
      <c r="Q38" s="71"/>
      <c r="R38" s="111">
        <v>84.117507351640441</v>
      </c>
      <c r="S38" s="107">
        <v>0.13684447943001446</v>
      </c>
      <c r="T38" s="112">
        <v>0.91473029869511868</v>
      </c>
      <c r="U38" s="71"/>
      <c r="V38" s="107">
        <v>0.29419388603427066</v>
      </c>
      <c r="W38" s="107">
        <v>7.5439811022455297E-2</v>
      </c>
      <c r="X38" s="107">
        <v>0.89911119727652589</v>
      </c>
      <c r="Y38" s="107">
        <v>0.86059120279596524</v>
      </c>
      <c r="Z38" s="111">
        <v>37.680723802476457</v>
      </c>
      <c r="AA38" s="111">
        <v>41.857017617646946</v>
      </c>
      <c r="AB38" s="113">
        <v>27.782921628666671</v>
      </c>
      <c r="AC38" s="107">
        <v>0.690650747205794</v>
      </c>
      <c r="AD38" s="71"/>
      <c r="AE38" s="52"/>
    </row>
    <row r="39" spans="1:31" ht="15" customHeight="1" x14ac:dyDescent="0.25">
      <c r="A39" s="70">
        <v>28</v>
      </c>
      <c r="B39" s="71"/>
      <c r="C39" s="108">
        <v>5.7539909884332197</v>
      </c>
      <c r="D39" s="108">
        <v>0.67199169291570204</v>
      </c>
      <c r="E39" s="71"/>
      <c r="F39" s="109">
        <v>11.278941631342555</v>
      </c>
      <c r="G39" s="110">
        <v>22.628987880929969</v>
      </c>
      <c r="H39" s="110">
        <v>10.124661470728171</v>
      </c>
      <c r="I39" s="71"/>
      <c r="J39" s="107">
        <v>0.92464647938010502</v>
      </c>
      <c r="K39" s="107">
        <v>0.690670462507745</v>
      </c>
      <c r="L39" s="107">
        <v>0.80723922298866257</v>
      </c>
      <c r="M39" s="71"/>
      <c r="N39" s="107">
        <v>0.58121670472857434</v>
      </c>
      <c r="O39" s="111">
        <v>694.5796561030254</v>
      </c>
      <c r="P39" s="107">
        <v>0.93337968239552238</v>
      </c>
      <c r="Q39" s="71"/>
      <c r="R39" s="111">
        <v>79.373426099708027</v>
      </c>
      <c r="S39" s="107">
        <v>1.9780442899108422E-2</v>
      </c>
      <c r="T39" s="112">
        <v>0.68816536559785191</v>
      </c>
      <c r="U39" s="71"/>
      <c r="V39" s="107">
        <v>0.41827265248326895</v>
      </c>
      <c r="W39" s="107">
        <v>1.0103155774963679E-2</v>
      </c>
      <c r="X39" s="107">
        <v>0.87622161895231387</v>
      </c>
      <c r="Y39" s="107">
        <v>0.80747857655292221</v>
      </c>
      <c r="Z39" s="111">
        <v>87.086517770415981</v>
      </c>
      <c r="AA39" s="111">
        <v>10.97103094390754</v>
      </c>
      <c r="AB39" s="113">
        <v>47.272249077672811</v>
      </c>
      <c r="AC39" s="107">
        <v>0.95530178307346159</v>
      </c>
      <c r="AD39" s="71"/>
      <c r="AE39" s="52"/>
    </row>
    <row r="40" spans="1:31" ht="15" customHeight="1" x14ac:dyDescent="0.2">
      <c r="A40" s="72"/>
      <c r="B40" s="72" t="s">
        <v>65</v>
      </c>
      <c r="C40" s="54">
        <f>AVERAGE(C12:C39)</f>
        <v>6.5474708374760651</v>
      </c>
      <c r="D40" s="54">
        <f>AVERAGE(D12:D39)</f>
        <v>0.78499052338191644</v>
      </c>
      <c r="F40" s="55">
        <f>AVERAGE(F12:F39)</f>
        <v>9.5242516578064702</v>
      </c>
      <c r="G40" s="55">
        <f>AVERAGE(G12:G39)</f>
        <v>14.249109029755996</v>
      </c>
      <c r="H40" s="55">
        <f>AVERAGE(H12:H39)</f>
        <v>9.7906768657556995</v>
      </c>
      <c r="J40" s="53">
        <f>AVERAGE(J12:J39)</f>
        <v>0.80975632139475839</v>
      </c>
      <c r="K40" s="53">
        <f>AVERAGE(K12:K39)</f>
        <v>0.7976685403620295</v>
      </c>
      <c r="L40" s="53">
        <f>AVERAGE(L12:L39)</f>
        <v>0.83807995841825578</v>
      </c>
      <c r="N40" s="53">
        <f>AVERAGE(N12:N39)</f>
        <v>0.63120655608978271</v>
      </c>
      <c r="O40" s="56">
        <f>AVERAGE(O12:O39)</f>
        <v>695.27114868163324</v>
      </c>
      <c r="P40" s="53">
        <f>AVERAGE(P12:P39)</f>
        <v>0.85910003212229269</v>
      </c>
      <c r="R40" s="56">
        <f>AVERAGE(R12:R39)</f>
        <v>97.189189316686097</v>
      </c>
      <c r="S40" s="53">
        <f>AVERAGE(S12:S39)</f>
        <v>8.8267304015604786E-2</v>
      </c>
      <c r="T40" s="53">
        <f>AVERAGE(T12:T39)</f>
        <v>0.63111207324315999</v>
      </c>
      <c r="V40" s="53">
        <f>AVERAGE(V12:V39)</f>
        <v>0.29762790827164221</v>
      </c>
      <c r="W40" s="53">
        <f>AVERAGE(W12:W39)</f>
        <v>5.3610989283536595E-2</v>
      </c>
      <c r="X40" s="53">
        <f>AVERAGE(X12:X39)</f>
        <v>0.8170735706192368</v>
      </c>
      <c r="Y40" s="53">
        <f>AVERAGE(Y12:Y39)</f>
        <v>0.80239812018785572</v>
      </c>
      <c r="Z40" s="57">
        <f>AVERAGE(Z12:Z39)</f>
        <v>113.30595707669693</v>
      </c>
      <c r="AA40" s="57">
        <f>AVERAGE(AA12:AA39)</f>
        <v>20.037145465487331</v>
      </c>
      <c r="AB40" s="58">
        <f>AVERAGE(AB12:AB39)</f>
        <v>42.848082102147195</v>
      </c>
      <c r="AC40" s="53">
        <f>AVERAGE(AC12:AC39)</f>
        <v>0.79760707496462824</v>
      </c>
    </row>
    <row r="41" spans="1:31" ht="15" customHeight="1" x14ac:dyDescent="0.2">
      <c r="A41" s="72"/>
      <c r="B41" s="72" t="s">
        <v>66</v>
      </c>
      <c r="C41" s="54">
        <f>MAX(C12:C39)</f>
        <v>9.4359615937963746</v>
      </c>
      <c r="D41" s="54">
        <f>MAX(D12:D39)</f>
        <v>1.0581299562575781</v>
      </c>
      <c r="F41" s="55">
        <f>MAX(F12:F39)</f>
        <v>12.977834047834184</v>
      </c>
      <c r="G41" s="55">
        <f>MAX(G12:G39)</f>
        <v>22.628987880929969</v>
      </c>
      <c r="H41" s="55">
        <f>MAX(H12:H39)</f>
        <v>14.500881846111641</v>
      </c>
      <c r="J41" s="53">
        <f>MAX(J12:J39)</f>
        <v>0.95153289588557599</v>
      </c>
      <c r="K41" s="53">
        <f>MAX(K12:K39)</f>
        <v>0.95285971138390391</v>
      </c>
      <c r="L41" s="53">
        <f>MAX(L12:L39)</f>
        <v>0.97344964457256478</v>
      </c>
      <c r="N41" s="53">
        <f>MAX(N12:N39)</f>
        <v>0.88704744682713565</v>
      </c>
      <c r="O41" s="56">
        <f>MAX(O12:O39)</f>
        <v>1063.6521979392378</v>
      </c>
      <c r="P41" s="53">
        <f>MAX(P12:P39)</f>
        <v>0.94380329262428397</v>
      </c>
      <c r="R41" s="56">
        <f>MAX(R12:R39)</f>
        <v>150.2232398479382</v>
      </c>
      <c r="S41" s="53">
        <f>MAX(S12:S39)</f>
        <v>0.14773117853215703</v>
      </c>
      <c r="T41" s="53">
        <f>MAX(T12:T39)</f>
        <v>0.92866157548602746</v>
      </c>
      <c r="V41" s="53">
        <f>MAX(V12:V39)</f>
        <v>0.47135902639906557</v>
      </c>
      <c r="W41" s="53">
        <f>MAX(W12:W39)</f>
        <v>9.4903760829394737E-2</v>
      </c>
      <c r="X41" s="53">
        <f>MAX(X12:X39)</f>
        <v>0.92804083451521413</v>
      </c>
      <c r="Y41" s="53">
        <f>MAX(Y12:Y39)</f>
        <v>0.95491470546457502</v>
      </c>
      <c r="Z41" s="57">
        <f>MAX(Z12:Z39)</f>
        <v>168.90956779414796</v>
      </c>
      <c r="AA41" s="57">
        <f>MAX(AA12:AA39)</f>
        <v>48.83850089840103</v>
      </c>
      <c r="AB41" s="58">
        <f>MAX(AB12:AB39)</f>
        <v>72.779481710295883</v>
      </c>
      <c r="AC41" s="53">
        <f>MAX(AC12:AC39)</f>
        <v>0.95530178307346159</v>
      </c>
    </row>
    <row r="42" spans="1:31" ht="15" customHeight="1" x14ac:dyDescent="0.2">
      <c r="A42" s="72"/>
      <c r="B42" s="72" t="s">
        <v>67</v>
      </c>
      <c r="C42" s="54">
        <f>MIN(C12:C39)</f>
        <v>4.1066444315883848</v>
      </c>
      <c r="D42" s="54">
        <f>MIN(D12:D39)</f>
        <v>0.51366121401537057</v>
      </c>
      <c r="F42" s="55">
        <f>MIN(F12:F39)</f>
        <v>6.114343360058367</v>
      </c>
      <c r="G42" s="55">
        <f>MIN(G12:G39)</f>
        <v>6.3549674980091542</v>
      </c>
      <c r="H42" s="55">
        <f>MIN(H12:H39)</f>
        <v>4.8581529479520658</v>
      </c>
      <c r="J42" s="53">
        <f>MIN(J12:J39)</f>
        <v>0.64200383547094264</v>
      </c>
      <c r="K42" s="53">
        <f>MIN(K12:K39)</f>
        <v>0.64402059667962719</v>
      </c>
      <c r="L42" s="53">
        <f>MIN(L12:L39)</f>
        <v>0.69357540461415423</v>
      </c>
      <c r="N42" s="53">
        <f>MIN(N12:N39)</f>
        <v>0.44153706425864608</v>
      </c>
      <c r="O42" s="56">
        <f>MIN(O12:O39)</f>
        <v>420.00288096059114</v>
      </c>
      <c r="P42" s="53">
        <f>MIN(P12:P39)</f>
        <v>0.79259705714720285</v>
      </c>
      <c r="R42" s="56">
        <f>MIN(R12:R39)</f>
        <v>15.39285778035909</v>
      </c>
      <c r="S42" s="53">
        <f>MIN(S12:S39)</f>
        <v>1.9780442899108422E-2</v>
      </c>
      <c r="T42" s="53">
        <f>MIN(T12:T39)</f>
        <v>0.32828968425855604</v>
      </c>
      <c r="V42" s="53">
        <f>MIN(V12:V39)</f>
        <v>9.6569453383935022E-2</v>
      </c>
      <c r="W42" s="53">
        <f>MIN(W12:W39)</f>
        <v>1.0103155774963679E-2</v>
      </c>
      <c r="X42" s="53">
        <f>MIN(X12:X39)</f>
        <v>0.70238634257959243</v>
      </c>
      <c r="Y42" s="53">
        <f>MIN(Y12:Y39)</f>
        <v>0.65957923989332112</v>
      </c>
      <c r="Z42" s="57">
        <f>MIN(Z12:Z39)</f>
        <v>37.680723802476457</v>
      </c>
      <c r="AA42" s="57">
        <f>MIN(AA12:AA39)</f>
        <v>2.5731604245355104</v>
      </c>
      <c r="AB42" s="58">
        <f>MIN(AB12:AB39)</f>
        <v>17.394308069615828</v>
      </c>
      <c r="AC42" s="53">
        <f>MIN(AC12:AC39)</f>
        <v>0.68033545554938468</v>
      </c>
    </row>
    <row r="43" spans="1:31" ht="15" customHeight="1" x14ac:dyDescent="0.2">
      <c r="A43" s="72"/>
      <c r="B43" s="72" t="s">
        <v>68</v>
      </c>
      <c r="C43" s="54">
        <f>MEDIAN(C12:C39)</f>
        <v>6.5193051066954872</v>
      </c>
      <c r="D43" s="54">
        <f>MEDIAN(D12:D39)</f>
        <v>0.74712587041002787</v>
      </c>
      <c r="F43" s="55">
        <f>MEDIAN(F12:F39)</f>
        <v>9.2519584925315392</v>
      </c>
      <c r="G43" s="55">
        <f>MEDIAN(G12:G39)</f>
        <v>13.205422235828838</v>
      </c>
      <c r="H43" s="55">
        <f>MEDIAN(H12:H39)</f>
        <v>10.003957255813969</v>
      </c>
      <c r="J43" s="53">
        <f>MEDIAN(J12:J39)</f>
        <v>0.82068560665259671</v>
      </c>
      <c r="K43" s="53">
        <f>MEDIAN(K12:K39)</f>
        <v>0.79774366224217941</v>
      </c>
      <c r="L43" s="53">
        <f>MEDIAN(L12:L39)</f>
        <v>0.82170917519054931</v>
      </c>
      <c r="N43" s="53">
        <f>MEDIAN(N12:N39)</f>
        <v>0.5939089347853187</v>
      </c>
      <c r="O43" s="56">
        <f>MEDIAN(O12:O39)</f>
        <v>662.66542688480604</v>
      </c>
      <c r="P43" s="53">
        <f>MEDIAN(P12:P39)</f>
        <v>0.8520530490910122</v>
      </c>
      <c r="R43" s="56">
        <f>MEDIAN(R12:R39)</f>
        <v>98.011791459750128</v>
      </c>
      <c r="S43" s="53">
        <f>MEDIAN(S12:S39)</f>
        <v>0.1062302209446043</v>
      </c>
      <c r="T43" s="53">
        <f>MEDIAN(T12:T39)</f>
        <v>0.61718067684650046</v>
      </c>
      <c r="V43" s="53">
        <f>MEDIAN(V12:V39)</f>
        <v>0.29552263080070024</v>
      </c>
      <c r="W43" s="53">
        <f>MEDIAN(W12:W39)</f>
        <v>5.0694298907043384E-2</v>
      </c>
      <c r="X43" s="53">
        <f>MEDIAN(X12:X39)</f>
        <v>0.82254737686044099</v>
      </c>
      <c r="Y43" s="53">
        <f>MEDIAN(Y12:Y39)</f>
        <v>0.80773915859400447</v>
      </c>
      <c r="Z43" s="57">
        <f>MEDIAN(Z12:Z39)</f>
        <v>122.21052418831921</v>
      </c>
      <c r="AA43" s="57">
        <f>MEDIAN(AA12:AA39)</f>
        <v>17.219483022036904</v>
      </c>
      <c r="AB43" s="58">
        <f>MEDIAN(AB12:AB39)</f>
        <v>43.087208264981626</v>
      </c>
      <c r="AC43" s="53">
        <f>MEDIAN(AC12:AC39)</f>
        <v>0.8134958993735153</v>
      </c>
    </row>
    <row r="44" spans="1:31" s="63" customFormat="1" ht="76.5" x14ac:dyDescent="0.25">
      <c r="A44" s="59" t="s">
        <v>80</v>
      </c>
      <c r="B44" s="60"/>
      <c r="C44" s="59" t="s">
        <v>86</v>
      </c>
      <c r="D44" s="59" t="s">
        <v>90</v>
      </c>
      <c r="E44" s="60"/>
      <c r="F44" s="59" t="s">
        <v>93</v>
      </c>
      <c r="G44" s="59" t="s">
        <v>94</v>
      </c>
      <c r="H44" s="59" t="s">
        <v>95</v>
      </c>
      <c r="I44" s="60"/>
      <c r="J44" s="59" t="s">
        <v>96</v>
      </c>
      <c r="K44" s="59" t="s">
        <v>97</v>
      </c>
      <c r="L44" s="59" t="s">
        <v>60</v>
      </c>
      <c r="M44" s="60"/>
      <c r="N44" s="59" t="s">
        <v>98</v>
      </c>
      <c r="O44" s="59" t="s">
        <v>99</v>
      </c>
      <c r="P44" s="59" t="s">
        <v>100</v>
      </c>
      <c r="Q44" s="60"/>
      <c r="R44" s="59" t="s">
        <v>61</v>
      </c>
      <c r="S44" s="59" t="s">
        <v>62</v>
      </c>
      <c r="T44" s="59" t="s">
        <v>63</v>
      </c>
      <c r="U44" s="60"/>
      <c r="V44" s="59" t="s">
        <v>101</v>
      </c>
      <c r="W44" s="59" t="s">
        <v>102</v>
      </c>
      <c r="X44" s="61" t="s">
        <v>64</v>
      </c>
      <c r="Y44" s="61" t="s">
        <v>103</v>
      </c>
      <c r="Z44" s="59" t="s">
        <v>104</v>
      </c>
      <c r="AA44" s="59" t="s">
        <v>105</v>
      </c>
      <c r="AB44" s="59" t="s">
        <v>106</v>
      </c>
      <c r="AC44" s="59" t="s">
        <v>107</v>
      </c>
      <c r="AD44" s="60"/>
      <c r="AE44" s="62"/>
    </row>
    <row r="45" spans="1:31" ht="15" customHeight="1" x14ac:dyDescent="0.2"/>
    <row r="46" spans="1:31" ht="15" customHeight="1" x14ac:dyDescent="0.2">
      <c r="A46" s="66"/>
      <c r="B46" s="67"/>
      <c r="C46" s="45" t="s">
        <v>73</v>
      </c>
      <c r="D46" s="45"/>
      <c r="F46" s="45" t="s">
        <v>74</v>
      </c>
      <c r="G46" s="45"/>
      <c r="H46" s="45"/>
      <c r="J46" s="45" t="s">
        <v>75</v>
      </c>
      <c r="K46" s="45"/>
      <c r="L46" s="45"/>
      <c r="N46" s="46" t="s">
        <v>76</v>
      </c>
      <c r="O46" s="46"/>
      <c r="P46" s="46"/>
      <c r="R46" s="45" t="s">
        <v>77</v>
      </c>
      <c r="S46" s="45"/>
      <c r="T46" s="45"/>
      <c r="V46" s="45" t="s">
        <v>78</v>
      </c>
      <c r="W46" s="45"/>
      <c r="X46" s="45"/>
      <c r="Y46" s="45"/>
      <c r="Z46" s="45"/>
      <c r="AA46" s="45"/>
      <c r="AB46" s="45"/>
      <c r="AC46" s="45"/>
    </row>
    <row r="47" spans="1:31" ht="15" customHeight="1" x14ac:dyDescent="0.2">
      <c r="A47" s="66"/>
      <c r="B47" s="67"/>
      <c r="C47" s="45"/>
      <c r="D47" s="45"/>
      <c r="F47" s="45"/>
      <c r="G47" s="45"/>
      <c r="H47" s="45"/>
      <c r="J47" s="45"/>
      <c r="K47" s="45"/>
      <c r="L47" s="45"/>
      <c r="N47" s="46"/>
      <c r="O47" s="46"/>
      <c r="P47" s="46"/>
      <c r="R47" s="45"/>
      <c r="S47" s="45"/>
      <c r="T47" s="45"/>
      <c r="V47" s="45"/>
      <c r="W47" s="45"/>
      <c r="X47" s="45"/>
      <c r="Y47" s="45"/>
      <c r="Z47" s="45"/>
      <c r="AA47" s="45"/>
      <c r="AB47" s="45"/>
      <c r="AC47" s="45"/>
    </row>
    <row r="50" spans="1:43" ht="15" customHeight="1" x14ac:dyDescent="0.2">
      <c r="A50" s="66"/>
      <c r="C50" s="68"/>
      <c r="D50" s="85"/>
      <c r="E50" s="85"/>
      <c r="F50" s="85"/>
      <c r="G50" s="85"/>
      <c r="H50" s="68"/>
      <c r="I50" s="68"/>
      <c r="J50" s="85" t="s">
        <v>124</v>
      </c>
      <c r="K50" s="85"/>
      <c r="L50" s="85"/>
      <c r="M50" s="85"/>
      <c r="N50" s="85"/>
      <c r="O50" s="85"/>
      <c r="P50" s="85"/>
      <c r="Q50" s="85"/>
      <c r="R50" s="85"/>
      <c r="S50" s="68"/>
      <c r="T50" s="68"/>
      <c r="U50" s="85" t="s">
        <v>124</v>
      </c>
      <c r="V50" s="85"/>
      <c r="W50" s="85"/>
      <c r="X50" s="85"/>
      <c r="Y50" s="85"/>
      <c r="Z50" s="85"/>
      <c r="AA50" s="85"/>
      <c r="AB50" s="85"/>
      <c r="AC50" s="85"/>
      <c r="AD50" s="68"/>
      <c r="AE50" s="85"/>
      <c r="AF50" s="85"/>
      <c r="AG50" s="68"/>
      <c r="AH50" s="68"/>
      <c r="AI50" s="85" t="s">
        <v>124</v>
      </c>
      <c r="AJ50" s="85"/>
      <c r="AK50" s="85"/>
      <c r="AL50" s="85"/>
      <c r="AM50" s="85"/>
      <c r="AN50" s="85"/>
      <c r="AO50" s="85"/>
      <c r="AP50" s="85"/>
      <c r="AQ50" s="85"/>
    </row>
    <row r="51" spans="1:43" ht="15" customHeight="1" x14ac:dyDescent="0.2">
      <c r="A51" s="66"/>
      <c r="B51" s="67"/>
      <c r="D51" s="85"/>
      <c r="E51" s="85"/>
      <c r="F51" s="85"/>
      <c r="G51" s="85"/>
      <c r="H51" s="67"/>
      <c r="I51" s="67"/>
      <c r="J51" s="85"/>
      <c r="K51" s="85"/>
      <c r="L51" s="85"/>
      <c r="M51" s="85"/>
      <c r="N51" s="85"/>
      <c r="O51" s="85"/>
      <c r="P51" s="85"/>
      <c r="Q51" s="85"/>
      <c r="R51" s="85"/>
      <c r="U51" s="85"/>
      <c r="V51" s="85"/>
      <c r="W51" s="85"/>
      <c r="X51" s="85"/>
      <c r="Y51" s="85"/>
      <c r="Z51" s="85"/>
      <c r="AA51" s="85"/>
      <c r="AB51" s="85"/>
      <c r="AC51" s="85"/>
      <c r="AE51" s="85"/>
      <c r="AF51" s="85"/>
      <c r="AI51" s="85"/>
      <c r="AJ51" s="85"/>
      <c r="AK51" s="85"/>
      <c r="AL51" s="85"/>
      <c r="AM51" s="85"/>
      <c r="AN51" s="85"/>
      <c r="AO51" s="85"/>
      <c r="AP51" s="85"/>
      <c r="AQ51" s="85"/>
    </row>
  </sheetData>
  <mergeCells count="22">
    <mergeCell ref="D50:G51"/>
    <mergeCell ref="J50:R51"/>
    <mergeCell ref="U50:AC51"/>
    <mergeCell ref="AE50:AF51"/>
    <mergeCell ref="AI50:AQ51"/>
    <mergeCell ref="V8:AC9"/>
    <mergeCell ref="C46:D47"/>
    <mergeCell ref="F46:H47"/>
    <mergeCell ref="J46:L47"/>
    <mergeCell ref="N46:P47"/>
    <mergeCell ref="R46:T47"/>
    <mergeCell ref="V46:AC47"/>
    <mergeCell ref="D4:G5"/>
    <mergeCell ref="J4:R5"/>
    <mergeCell ref="U4:AC5"/>
    <mergeCell ref="AE4:AF5"/>
    <mergeCell ref="AI4:AQ5"/>
    <mergeCell ref="C8:D9"/>
    <mergeCell ref="F8:H9"/>
    <mergeCell ref="J8:L9"/>
    <mergeCell ref="N8:P9"/>
    <mergeCell ref="R8:T9"/>
  </mergeCells>
  <pageMargins left="0.75" right="0.75" top="1" bottom="1" header="0.5" footer="0.5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2657-233D-4700-B26C-7E13DDC79889}">
  <dimension ref="A1:K29"/>
  <sheetViews>
    <sheetView zoomScale="130" zoomScaleNormal="130" workbookViewId="0"/>
  </sheetViews>
  <sheetFormatPr defaultColWidth="8.85546875" defaultRowHeight="12.75" x14ac:dyDescent="0.2"/>
  <cols>
    <col min="1" max="1" width="8.85546875" style="6"/>
    <col min="2" max="2" width="18.42578125" style="6" customWidth="1"/>
    <col min="3" max="4" width="21.28515625" style="6" customWidth="1"/>
    <col min="5" max="16384" width="8.85546875" style="6"/>
  </cols>
  <sheetData>
    <row r="1" spans="1:11" ht="18" x14ac:dyDescent="0.25">
      <c r="A1" s="36" t="s">
        <v>132</v>
      </c>
    </row>
    <row r="4" spans="1:11" ht="27" customHeight="1" x14ac:dyDescent="0.2">
      <c r="B4" s="15" t="s">
        <v>28</v>
      </c>
      <c r="C4" s="16" t="s">
        <v>56</v>
      </c>
      <c r="D4" s="16" t="s">
        <v>57</v>
      </c>
    </row>
    <row r="5" spans="1:11" ht="15" customHeight="1" x14ac:dyDescent="0.2">
      <c r="B5" s="14">
        <v>1</v>
      </c>
      <c r="C5" s="7">
        <v>2999</v>
      </c>
      <c r="D5" s="7">
        <v>2999</v>
      </c>
      <c r="E5" s="93"/>
      <c r="F5" s="93"/>
      <c r="G5" s="8"/>
      <c r="H5" s="8"/>
      <c r="I5" s="8"/>
      <c r="J5" s="8"/>
      <c r="K5" s="8"/>
    </row>
    <row r="6" spans="1:11" ht="15" customHeight="1" x14ac:dyDescent="0.2">
      <c r="B6" s="14">
        <v>2</v>
      </c>
      <c r="C6" s="7">
        <v>5732.6017699115046</v>
      </c>
      <c r="D6" s="7">
        <v>2866.3008849557523</v>
      </c>
      <c r="E6" s="93"/>
      <c r="F6" s="93"/>
      <c r="G6" s="8"/>
      <c r="H6" s="8"/>
      <c r="I6" s="8"/>
      <c r="J6" s="8"/>
      <c r="K6" s="8"/>
    </row>
    <row r="7" spans="1:11" ht="15" customHeight="1" x14ac:dyDescent="0.2">
      <c r="B7" s="14">
        <v>3</v>
      </c>
      <c r="C7" s="7">
        <v>8200.8053097345146</v>
      </c>
      <c r="D7" s="7">
        <v>2733.6017699115046</v>
      </c>
      <c r="E7" s="93"/>
      <c r="F7" s="93"/>
      <c r="G7" s="8"/>
      <c r="H7" s="8"/>
      <c r="I7" s="8"/>
      <c r="J7" s="8"/>
      <c r="K7" s="8"/>
    </row>
    <row r="8" spans="1:11" ht="15" customHeight="1" x14ac:dyDescent="0.2">
      <c r="B8" s="14">
        <v>4</v>
      </c>
      <c r="C8" s="7">
        <v>10403.610619469027</v>
      </c>
      <c r="D8" s="7">
        <v>2600.9026548672568</v>
      </c>
      <c r="E8" s="93"/>
      <c r="F8" s="93"/>
      <c r="G8" s="8"/>
      <c r="H8" s="8"/>
      <c r="I8" s="8"/>
      <c r="J8" s="8"/>
      <c r="K8" s="8"/>
    </row>
    <row r="9" spans="1:11" ht="15" customHeight="1" x14ac:dyDescent="0.2">
      <c r="B9" s="14">
        <v>5</v>
      </c>
      <c r="C9" s="7">
        <v>12341.017699115046</v>
      </c>
      <c r="D9" s="7">
        <v>2468.2035398230091</v>
      </c>
      <c r="E9" s="93"/>
      <c r="F9" s="93"/>
      <c r="G9" s="8"/>
      <c r="H9" s="8"/>
      <c r="I9" s="8"/>
      <c r="J9" s="8"/>
      <c r="K9" s="8"/>
    </row>
    <row r="10" spans="1:11" ht="15" customHeight="1" x14ac:dyDescent="0.2">
      <c r="B10" s="14">
        <v>6</v>
      </c>
      <c r="C10" s="7">
        <v>14013.026548672569</v>
      </c>
      <c r="D10" s="7">
        <v>2335.5044247787614</v>
      </c>
      <c r="E10" s="93"/>
      <c r="F10" s="93"/>
      <c r="G10" s="8"/>
      <c r="H10" s="8"/>
      <c r="I10" s="8"/>
      <c r="J10" s="8"/>
      <c r="K10" s="8"/>
    </row>
    <row r="11" spans="1:11" ht="15" customHeight="1" x14ac:dyDescent="0.2">
      <c r="B11" s="14">
        <v>7</v>
      </c>
      <c r="C11" s="7">
        <v>15419.637168141595</v>
      </c>
      <c r="D11" s="7">
        <v>2202.8053097345137</v>
      </c>
      <c r="E11" s="93"/>
      <c r="F11" s="93"/>
      <c r="G11" s="8"/>
      <c r="H11" s="8"/>
      <c r="I11" s="8"/>
      <c r="J11" s="8"/>
      <c r="K11" s="8"/>
    </row>
    <row r="12" spans="1:11" ht="15" customHeight="1" x14ac:dyDescent="0.2">
      <c r="B12" s="14">
        <v>8</v>
      </c>
      <c r="C12" s="7">
        <v>16560.849557522128</v>
      </c>
      <c r="D12" s="7">
        <v>2070.106194690266</v>
      </c>
      <c r="E12" s="93"/>
      <c r="F12" s="93"/>
      <c r="G12" s="8"/>
      <c r="H12" s="8"/>
      <c r="I12" s="8"/>
      <c r="J12" s="8"/>
      <c r="K12" s="8"/>
    </row>
    <row r="13" spans="1:11" ht="15" customHeight="1" x14ac:dyDescent="0.2">
      <c r="B13" s="14">
        <v>9</v>
      </c>
      <c r="C13" s="7">
        <v>17675.52212389381</v>
      </c>
      <c r="D13" s="7">
        <v>1963.9469026548677</v>
      </c>
      <c r="E13" s="93"/>
      <c r="F13" s="93"/>
      <c r="G13" s="8"/>
      <c r="H13" s="8"/>
      <c r="I13" s="8"/>
      <c r="J13" s="8"/>
      <c r="K13" s="8"/>
    </row>
    <row r="14" spans="1:11" ht="15" customHeight="1" x14ac:dyDescent="0.2">
      <c r="B14" s="14">
        <v>10</v>
      </c>
      <c r="C14" s="7">
        <v>18770.89300080451</v>
      </c>
      <c r="D14" s="7">
        <v>1877.089300080451</v>
      </c>
      <c r="E14" s="93"/>
      <c r="F14" s="93"/>
      <c r="G14" s="8"/>
      <c r="H14" s="8"/>
      <c r="I14" s="8"/>
      <c r="J14" s="8"/>
      <c r="K14" s="8"/>
    </row>
    <row r="15" spans="1:11" ht="15" customHeight="1" x14ac:dyDescent="0.2">
      <c r="B15" s="14">
        <v>11</v>
      </c>
      <c r="C15" s="7">
        <v>19851.787610619474</v>
      </c>
      <c r="D15" s="7">
        <v>1804.7079646017703</v>
      </c>
      <c r="E15" s="93"/>
      <c r="F15" s="93"/>
    </row>
    <row r="16" spans="1:11" ht="15" customHeight="1" x14ac:dyDescent="0.2">
      <c r="B16" s="14">
        <v>12</v>
      </c>
      <c r="C16" s="7">
        <v>20921.546630360794</v>
      </c>
      <c r="D16" s="7">
        <v>1743.4622191967328</v>
      </c>
      <c r="E16" s="93"/>
      <c r="F16" s="93"/>
    </row>
    <row r="17" spans="2:6" ht="15" customHeight="1" x14ac:dyDescent="0.2">
      <c r="B17" s="14">
        <v>13</v>
      </c>
      <c r="C17" s="7">
        <v>21982.556257901393</v>
      </c>
      <c r="D17" s="7">
        <v>1690.9658659924148</v>
      </c>
      <c r="E17" s="93"/>
      <c r="F17" s="93"/>
    </row>
    <row r="18" spans="2:6" ht="15" customHeight="1" x14ac:dyDescent="0.2">
      <c r="B18" s="14">
        <v>14</v>
      </c>
      <c r="C18" s="7">
        <v>23036.566371681416</v>
      </c>
      <c r="D18" s="7">
        <v>1645.4690265486727</v>
      </c>
      <c r="E18" s="93"/>
      <c r="F18" s="93"/>
    </row>
    <row r="19" spans="2:6" ht="15" customHeight="1" x14ac:dyDescent="0.2">
      <c r="B19" s="14">
        <v>15</v>
      </c>
      <c r="C19" s="7">
        <v>24084.889380530974</v>
      </c>
      <c r="D19" s="7">
        <v>1605.6592920353983</v>
      </c>
      <c r="E19" s="93"/>
      <c r="F19" s="93"/>
    </row>
    <row r="20" spans="2:6" ht="15" customHeight="1" x14ac:dyDescent="0.2">
      <c r="B20" s="14">
        <v>16</v>
      </c>
      <c r="C20" s="7">
        <v>25128.528891202499</v>
      </c>
      <c r="D20" s="7">
        <v>1570.5330557001562</v>
      </c>
      <c r="E20" s="93"/>
      <c r="F20" s="93"/>
    </row>
    <row r="21" spans="2:6" ht="15" customHeight="1" x14ac:dyDescent="0.2">
      <c r="B21" s="14">
        <v>17</v>
      </c>
      <c r="C21" s="7">
        <v>26168.265486725664</v>
      </c>
      <c r="D21" s="7">
        <v>1539.3097345132744</v>
      </c>
      <c r="E21" s="93"/>
      <c r="F21" s="93"/>
    </row>
    <row r="22" spans="2:6" ht="15" customHeight="1" x14ac:dyDescent="0.2">
      <c r="B22" s="14">
        <v>18</v>
      </c>
      <c r="C22" s="7">
        <v>27204.715416860738</v>
      </c>
      <c r="D22" s="7">
        <v>1511.3730787144855</v>
      </c>
      <c r="E22" s="93"/>
      <c r="F22" s="93"/>
    </row>
    <row r="23" spans="2:6" ht="15" customHeight="1" x14ac:dyDescent="0.2">
      <c r="B23" s="14">
        <v>19</v>
      </c>
      <c r="C23" s="7">
        <v>28238.371681415931</v>
      </c>
      <c r="D23" s="7">
        <v>1486.2300884955753</v>
      </c>
      <c r="E23" s="93"/>
      <c r="F23" s="93"/>
    </row>
    <row r="24" spans="2:6" ht="15" customHeight="1" x14ac:dyDescent="0.2">
      <c r="B24" s="14">
        <v>20</v>
      </c>
      <c r="C24" s="7">
        <v>29269.633375474084</v>
      </c>
      <c r="D24" s="7">
        <v>1463.4816687737043</v>
      </c>
      <c r="E24" s="93"/>
      <c r="F24" s="93"/>
    </row>
    <row r="25" spans="2:6" ht="15" customHeight="1" x14ac:dyDescent="0.2">
      <c r="B25" s="14">
        <v>21</v>
      </c>
      <c r="C25" s="7">
        <v>30298.827031375702</v>
      </c>
      <c r="D25" s="7">
        <v>1442.8012872083668</v>
      </c>
      <c r="E25" s="93"/>
      <c r="F25" s="93"/>
    </row>
    <row r="26" spans="2:6" ht="15" customHeight="1" x14ac:dyDescent="0.2">
      <c r="B26" s="14">
        <v>22</v>
      </c>
      <c r="C26" s="7">
        <v>31326.222393228163</v>
      </c>
      <c r="D26" s="7">
        <v>1423.9191996921893</v>
      </c>
      <c r="E26" s="93"/>
      <c r="F26" s="93"/>
    </row>
    <row r="27" spans="2:6" ht="15" customHeight="1" x14ac:dyDescent="0.2">
      <c r="B27" s="14">
        <v>23</v>
      </c>
      <c r="C27" s="7">
        <v>32352.044247787609</v>
      </c>
      <c r="D27" s="7">
        <v>1406.6106194690265</v>
      </c>
      <c r="E27" s="93"/>
      <c r="F27" s="93"/>
    </row>
    <row r="28" spans="2:6" ht="15" customHeight="1" x14ac:dyDescent="0.2">
      <c r="B28" s="14">
        <v>24</v>
      </c>
      <c r="C28" s="7">
        <v>33376.4814159292</v>
      </c>
      <c r="D28" s="7">
        <v>1390.6867256637167</v>
      </c>
      <c r="E28" s="93"/>
      <c r="F28" s="93"/>
    </row>
    <row r="29" spans="2:6" ht="15" customHeight="1" x14ac:dyDescent="0.2">
      <c r="B29" s="14">
        <v>25</v>
      </c>
      <c r="C29" s="7">
        <v>34775</v>
      </c>
      <c r="D29" s="7">
        <v>1391</v>
      </c>
      <c r="E29" s="93"/>
      <c r="F29" s="93"/>
    </row>
  </sheetData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E3476-1CF2-477F-B9A7-338DC214A246}">
  <dimension ref="A1:O52"/>
  <sheetViews>
    <sheetView zoomScaleNormal="100" workbookViewId="0"/>
  </sheetViews>
  <sheetFormatPr defaultColWidth="10.7109375" defaultRowHeight="12.75" x14ac:dyDescent="0.2"/>
  <cols>
    <col min="1" max="1" width="17" style="64" customWidth="1"/>
    <col min="2" max="2" width="12.7109375" style="64" customWidth="1"/>
    <col min="3" max="8" width="30.7109375" style="64" customWidth="1"/>
    <col min="9" max="16384" width="10.7109375" style="64"/>
  </cols>
  <sheetData>
    <row r="1" spans="1:15" ht="15" customHeight="1" x14ac:dyDescent="0.25">
      <c r="A1" s="98" t="s">
        <v>136</v>
      </c>
      <c r="B1" s="97"/>
    </row>
    <row r="2" spans="1:15" ht="15" customHeight="1" x14ac:dyDescent="0.2">
      <c r="A2" s="97"/>
      <c r="B2" s="97"/>
    </row>
    <row r="3" spans="1:15" ht="15" customHeight="1" x14ac:dyDescent="0.2">
      <c r="A3" s="99" t="s">
        <v>58</v>
      </c>
      <c r="B3" s="100" t="s">
        <v>122</v>
      </c>
    </row>
    <row r="4" spans="1:15" ht="15" customHeight="1" x14ac:dyDescent="0.2">
      <c r="A4" s="99" t="s">
        <v>71</v>
      </c>
      <c r="B4" s="100" t="s">
        <v>123</v>
      </c>
      <c r="C4" s="101"/>
      <c r="D4" s="101"/>
      <c r="E4" s="86" t="s">
        <v>124</v>
      </c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15" ht="15" customHeight="1" x14ac:dyDescent="0.2">
      <c r="A5" s="99" t="s">
        <v>59</v>
      </c>
      <c r="B5" s="100" t="s">
        <v>125</v>
      </c>
      <c r="C5" s="101"/>
      <c r="D5" s="101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15" ht="15" customHeight="1" x14ac:dyDescent="0.2"/>
    <row r="7" spans="1:15" ht="15" customHeight="1" x14ac:dyDescent="0.2">
      <c r="A7" s="66"/>
      <c r="B7" s="67"/>
    </row>
    <row r="8" spans="1:15" ht="15" customHeight="1" x14ac:dyDescent="0.2">
      <c r="A8" s="66"/>
      <c r="B8" s="67"/>
    </row>
    <row r="9" spans="1:15" ht="15" customHeight="1" x14ac:dyDescent="0.2">
      <c r="A9" s="66"/>
      <c r="B9" s="67"/>
      <c r="C9" s="47" t="s">
        <v>73</v>
      </c>
      <c r="D9" s="47" t="s">
        <v>118</v>
      </c>
      <c r="E9" s="47"/>
      <c r="F9" s="84" t="s">
        <v>119</v>
      </c>
      <c r="G9" s="47" t="s">
        <v>120</v>
      </c>
      <c r="H9" s="47" t="s">
        <v>121</v>
      </c>
    </row>
    <row r="10" spans="1:15" ht="15" customHeight="1" x14ac:dyDescent="0.2">
      <c r="A10" s="67"/>
      <c r="B10" s="69"/>
      <c r="C10" s="47"/>
      <c r="D10" s="47"/>
      <c r="E10" s="47"/>
      <c r="F10" s="84"/>
      <c r="G10" s="47"/>
      <c r="H10" s="47"/>
    </row>
    <row r="11" spans="1:15" ht="15" customHeight="1" x14ac:dyDescent="0.2">
      <c r="A11" s="66"/>
      <c r="B11" s="67"/>
    </row>
    <row r="12" spans="1:15" ht="25.5" x14ac:dyDescent="0.2">
      <c r="A12" s="79" t="s">
        <v>80</v>
      </c>
      <c r="B12" s="80"/>
      <c r="C12" s="79" t="s">
        <v>86</v>
      </c>
      <c r="D12" s="79" t="s">
        <v>96</v>
      </c>
      <c r="E12" s="79" t="s">
        <v>97</v>
      </c>
      <c r="F12" s="79" t="s">
        <v>98</v>
      </c>
      <c r="G12" s="79" t="s">
        <v>61</v>
      </c>
      <c r="H12" s="79" t="s">
        <v>107</v>
      </c>
    </row>
    <row r="13" spans="1:15" ht="15" customHeight="1" x14ac:dyDescent="0.2">
      <c r="A13" s="70">
        <v>1</v>
      </c>
      <c r="B13" s="71"/>
      <c r="C13" s="74">
        <v>4.6571596549478524</v>
      </c>
      <c r="D13" s="75">
        <v>0.84019065459668496</v>
      </c>
      <c r="E13" s="75">
        <v>0.68166290575751098</v>
      </c>
      <c r="F13" s="75">
        <v>0.53114621777002291</v>
      </c>
      <c r="G13" s="76">
        <v>82.572762270939407</v>
      </c>
      <c r="H13" s="75">
        <v>0.86136619713390983</v>
      </c>
    </row>
    <row r="14" spans="1:15" ht="15" customHeight="1" x14ac:dyDescent="0.2">
      <c r="A14" s="70">
        <v>2</v>
      </c>
      <c r="B14" s="71"/>
      <c r="C14" s="74">
        <v>8.2991069199861514</v>
      </c>
      <c r="D14" s="75">
        <v>0.78039197614278333</v>
      </c>
      <c r="E14" s="75">
        <v>0.64469474712695662</v>
      </c>
      <c r="F14" s="75">
        <v>0.60411457567828852</v>
      </c>
      <c r="G14" s="76">
        <v>148.28162078135566</v>
      </c>
      <c r="H14" s="75">
        <v>0.74614139343507058</v>
      </c>
    </row>
    <row r="15" spans="1:15" ht="15" customHeight="1" x14ac:dyDescent="0.2">
      <c r="A15" s="70">
        <v>3</v>
      </c>
      <c r="B15" s="71"/>
      <c r="C15" s="74">
        <v>4.3733533579069093</v>
      </c>
      <c r="D15" s="75">
        <v>0.94421515429424463</v>
      </c>
      <c r="E15" s="75">
        <v>0.71522995542795076</v>
      </c>
      <c r="F15" s="75">
        <v>0.87561273194804734</v>
      </c>
      <c r="G15" s="76">
        <v>150.12667008661253</v>
      </c>
      <c r="H15" s="75">
        <v>0.8456868883555666</v>
      </c>
    </row>
    <row r="16" spans="1:15" ht="15" customHeight="1" x14ac:dyDescent="0.2">
      <c r="A16" s="70">
        <v>4</v>
      </c>
      <c r="B16" s="71"/>
      <c r="C16" s="74">
        <v>4.1066444315883848</v>
      </c>
      <c r="D16" s="75">
        <v>0.7436094628224702</v>
      </c>
      <c r="E16" s="75">
        <v>0.91449420732067166</v>
      </c>
      <c r="F16" s="75">
        <v>0.51907144123902471</v>
      </c>
      <c r="G16" s="76">
        <v>62.427563141893842</v>
      </c>
      <c r="H16" s="75">
        <v>0.83032420474385771</v>
      </c>
    </row>
    <row r="17" spans="1:8" ht="15" customHeight="1" x14ac:dyDescent="0.2">
      <c r="A17" s="70">
        <v>5</v>
      </c>
      <c r="B17" s="71"/>
      <c r="C17" s="74">
        <v>4.7971792594470521</v>
      </c>
      <c r="D17" s="75">
        <v>0.82723841331368997</v>
      </c>
      <c r="E17" s="75">
        <v>0.77571967994148805</v>
      </c>
      <c r="F17" s="75">
        <v>0.4818599797942939</v>
      </c>
      <c r="G17" s="76">
        <v>128.27538797669706</v>
      </c>
      <c r="H17" s="75">
        <v>0.73488865882503318</v>
      </c>
    </row>
    <row r="18" spans="1:8" ht="15" customHeight="1" x14ac:dyDescent="0.2">
      <c r="A18" s="70">
        <v>6</v>
      </c>
      <c r="B18" s="71"/>
      <c r="C18" s="74">
        <v>6.935175888283462</v>
      </c>
      <c r="D18" s="75">
        <v>0.83149005611521121</v>
      </c>
      <c r="E18" s="75">
        <v>0.80082158052850483</v>
      </c>
      <c r="F18" s="75">
        <v>0.57559096777022289</v>
      </c>
      <c r="G18" s="76">
        <v>120.12266558245426</v>
      </c>
      <c r="H18" s="75">
        <v>0.84139194201164136</v>
      </c>
    </row>
    <row r="19" spans="1:8" ht="15" customHeight="1" x14ac:dyDescent="0.2">
      <c r="A19" s="70">
        <v>7</v>
      </c>
      <c r="B19" s="71"/>
      <c r="C19" s="74">
        <v>5.2035927911964146</v>
      </c>
      <c r="D19" s="75">
        <v>0.788439462228264</v>
      </c>
      <c r="E19" s="75">
        <v>0.79852992720908622</v>
      </c>
      <c r="F19" s="75">
        <v>0.7632246407712201</v>
      </c>
      <c r="G19" s="76">
        <v>142.05194763348408</v>
      </c>
      <c r="H19" s="75">
        <v>0.89449997204776044</v>
      </c>
    </row>
    <row r="20" spans="1:8" ht="15" customHeight="1" x14ac:dyDescent="0.2">
      <c r="A20" s="70">
        <v>8</v>
      </c>
      <c r="B20" s="71"/>
      <c r="C20" s="74">
        <v>7.4654522971947763</v>
      </c>
      <c r="D20" s="75">
        <v>0.87373242649580951</v>
      </c>
      <c r="E20" s="75">
        <v>0.68419666500137</v>
      </c>
      <c r="F20" s="75">
        <v>0.78516102438549773</v>
      </c>
      <c r="G20" s="76">
        <v>15.39285778035909</v>
      </c>
      <c r="H20" s="75">
        <v>0.83761437788146231</v>
      </c>
    </row>
    <row r="21" spans="1:8" ht="15" customHeight="1" x14ac:dyDescent="0.2">
      <c r="A21" s="70">
        <v>9</v>
      </c>
      <c r="B21" s="71"/>
      <c r="C21" s="74">
        <v>7.2447944510733358</v>
      </c>
      <c r="D21" s="75">
        <v>0.75725136082095079</v>
      </c>
      <c r="E21" s="75">
        <v>0.95285971138390391</v>
      </c>
      <c r="F21" s="75">
        <v>0.73526113153407013</v>
      </c>
      <c r="G21" s="76">
        <v>150.2232398479382</v>
      </c>
      <c r="H21" s="75">
        <v>0.86564749976717392</v>
      </c>
    </row>
    <row r="22" spans="1:8" ht="15" customHeight="1" x14ac:dyDescent="0.2">
      <c r="A22" s="70">
        <v>10</v>
      </c>
      <c r="B22" s="71"/>
      <c r="C22" s="74">
        <v>9.4359615937963746</v>
      </c>
      <c r="D22" s="75">
        <v>0.64200383547094264</v>
      </c>
      <c r="E22" s="75">
        <v>0.73073659782152456</v>
      </c>
      <c r="F22" s="75">
        <v>0.56891494565412959</v>
      </c>
      <c r="G22" s="76">
        <v>103.44196952838176</v>
      </c>
      <c r="H22" s="75">
        <v>0.81878337708903814</v>
      </c>
    </row>
    <row r="23" spans="1:8" ht="15" customHeight="1" x14ac:dyDescent="0.2">
      <c r="A23" s="70">
        <v>11</v>
      </c>
      <c r="B23" s="71"/>
      <c r="C23" s="74">
        <v>8.2489229734560432</v>
      </c>
      <c r="D23" s="75">
        <v>0.66206130673114871</v>
      </c>
      <c r="E23" s="75">
        <v>0.90918194718989975</v>
      </c>
      <c r="F23" s="75">
        <v>0.44153706425864608</v>
      </c>
      <c r="G23" s="76">
        <v>133.01350819373508</v>
      </c>
      <c r="H23" s="75">
        <v>0.88903523197396317</v>
      </c>
    </row>
    <row r="24" spans="1:8" ht="15" customHeight="1" x14ac:dyDescent="0.2">
      <c r="A24" s="70">
        <v>12</v>
      </c>
      <c r="B24" s="71"/>
      <c r="C24" s="74">
        <v>7.8723247033104498</v>
      </c>
      <c r="D24" s="75">
        <v>0.81413279999150334</v>
      </c>
      <c r="E24" s="75">
        <v>0.83763583151713317</v>
      </c>
      <c r="F24" s="75">
        <v>0.54656495448487574</v>
      </c>
      <c r="G24" s="76">
        <v>17.941572042112327</v>
      </c>
      <c r="H24" s="75">
        <v>0.69957478668711925</v>
      </c>
    </row>
    <row r="25" spans="1:8" ht="15" customHeight="1" x14ac:dyDescent="0.2">
      <c r="A25" s="70">
        <v>13</v>
      </c>
      <c r="B25" s="71"/>
      <c r="C25" s="74">
        <v>4.8407677147162245</v>
      </c>
      <c r="D25" s="75">
        <v>0.73684146403341466</v>
      </c>
      <c r="E25" s="75">
        <v>0.77151029395622084</v>
      </c>
      <c r="F25" s="75">
        <v>0.44223105851806871</v>
      </c>
      <c r="G25" s="76">
        <v>47.239871261995944</v>
      </c>
      <c r="H25" s="75">
        <v>0.74741496745487612</v>
      </c>
    </row>
    <row r="26" spans="1:8" ht="15" customHeight="1" x14ac:dyDescent="0.2">
      <c r="A26" s="70">
        <v>14</v>
      </c>
      <c r="B26" s="71"/>
      <c r="C26" s="74">
        <v>5.1504354935640055</v>
      </c>
      <c r="D26" s="75">
        <v>0.73559065474475827</v>
      </c>
      <c r="E26" s="75">
        <v>0.75217158987129795</v>
      </c>
      <c r="F26" s="75">
        <v>0.61062979209781898</v>
      </c>
      <c r="G26" s="76">
        <v>38.91098922925449</v>
      </c>
      <c r="H26" s="75">
        <v>0.8198410237012399</v>
      </c>
    </row>
    <row r="27" spans="1:8" ht="15" customHeight="1" x14ac:dyDescent="0.2">
      <c r="A27" s="70">
        <v>15</v>
      </c>
      <c r="B27" s="71"/>
      <c r="C27" s="74">
        <v>4.7783567475510251</v>
      </c>
      <c r="D27" s="75">
        <v>0.7129436326556039</v>
      </c>
      <c r="E27" s="75">
        <v>0.95084257729927324</v>
      </c>
      <c r="F27" s="75">
        <v>0.65036098127314546</v>
      </c>
      <c r="G27" s="76">
        <v>72.334582323540289</v>
      </c>
      <c r="H27" s="75">
        <v>0.8460141233370142</v>
      </c>
    </row>
    <row r="28" spans="1:8" ht="15" customHeight="1" x14ac:dyDescent="0.2">
      <c r="A28" s="70">
        <v>16</v>
      </c>
      <c r="B28" s="71"/>
      <c r="C28" s="74">
        <v>4.8864578521741837</v>
      </c>
      <c r="D28" s="75">
        <v>0.85212258689041709</v>
      </c>
      <c r="E28" s="75">
        <v>0.89680934867067785</v>
      </c>
      <c r="F28" s="75">
        <v>0.81182949673273552</v>
      </c>
      <c r="G28" s="76">
        <v>89.018893539621999</v>
      </c>
      <c r="H28" s="75">
        <v>0.79378797106203203</v>
      </c>
    </row>
    <row r="29" spans="1:8" ht="15" customHeight="1" x14ac:dyDescent="0.2">
      <c r="A29" s="70">
        <v>17</v>
      </c>
      <c r="B29" s="71"/>
      <c r="C29" s="74">
        <v>5.6160622940462579</v>
      </c>
      <c r="D29" s="75">
        <v>0.84277973357296565</v>
      </c>
      <c r="E29" s="75">
        <v>0.64402059667962719</v>
      </c>
      <c r="F29" s="75">
        <v>0.59875684898521453</v>
      </c>
      <c r="G29" s="76">
        <v>142.77320040966688</v>
      </c>
      <c r="H29" s="75">
        <v>0.69760605234717943</v>
      </c>
    </row>
    <row r="30" spans="1:8" ht="15" customHeight="1" x14ac:dyDescent="0.2">
      <c r="A30" s="70">
        <v>18</v>
      </c>
      <c r="B30" s="71"/>
      <c r="C30" s="74">
        <v>9.1580186566546402</v>
      </c>
      <c r="D30" s="75">
        <v>0.88609420861347821</v>
      </c>
      <c r="E30" s="75">
        <v>0.93908695223619776</v>
      </c>
      <c r="F30" s="75">
        <v>0.55246786996963693</v>
      </c>
      <c r="G30" s="76">
        <v>139.98225333291663</v>
      </c>
      <c r="H30" s="75">
        <v>0.79856774834935518</v>
      </c>
    </row>
    <row r="31" spans="1:8" ht="15" customHeight="1" x14ac:dyDescent="0.2">
      <c r="A31" s="70">
        <v>19</v>
      </c>
      <c r="B31" s="71"/>
      <c r="C31" s="74">
        <v>7.9363760787528213</v>
      </c>
      <c r="D31" s="75">
        <v>0.90744326745874204</v>
      </c>
      <c r="E31" s="75">
        <v>0.79695739727527271</v>
      </c>
      <c r="F31" s="75">
        <v>0.88661772375476888</v>
      </c>
      <c r="G31" s="76">
        <v>48.852556284734909</v>
      </c>
      <c r="H31" s="75">
        <v>0.736574142440371</v>
      </c>
    </row>
    <row r="32" spans="1:8" ht="15" customHeight="1" x14ac:dyDescent="0.2">
      <c r="A32" s="70">
        <v>20</v>
      </c>
      <c r="B32" s="71"/>
      <c r="C32" s="74">
        <v>7.2606912336939633</v>
      </c>
      <c r="D32" s="75">
        <v>0.83794323369664037</v>
      </c>
      <c r="E32" s="75">
        <v>0.87416225573646478</v>
      </c>
      <c r="F32" s="75">
        <v>0.46299081845466672</v>
      </c>
      <c r="G32" s="76">
        <v>114.8171720163876</v>
      </c>
      <c r="H32" s="75">
        <v>0.78226874977969629</v>
      </c>
    </row>
    <row r="33" spans="1:8" ht="15" customHeight="1" x14ac:dyDescent="0.2">
      <c r="A33" s="70">
        <v>21</v>
      </c>
      <c r="B33" s="71"/>
      <c r="C33" s="74">
        <v>7.4142614679670373</v>
      </c>
      <c r="D33" s="75">
        <v>0.6975178933471381</v>
      </c>
      <c r="E33" s="75">
        <v>0.70771474369653853</v>
      </c>
      <c r="F33" s="75">
        <v>0.58906102058542287</v>
      </c>
      <c r="G33" s="76">
        <v>92.581613391118495</v>
      </c>
      <c r="H33" s="75">
        <v>0.71980480764376964</v>
      </c>
    </row>
    <row r="34" spans="1:8" ht="15" customHeight="1" x14ac:dyDescent="0.2">
      <c r="A34" s="70">
        <v>22</v>
      </c>
      <c r="B34" s="71"/>
      <c r="C34" s="74">
        <v>8.5919821938903347</v>
      </c>
      <c r="D34" s="75">
        <v>0.95153289588557599</v>
      </c>
      <c r="E34" s="75">
        <v>0.918002218201732</v>
      </c>
      <c r="F34" s="75">
        <v>0.62260323530758532</v>
      </c>
      <c r="G34" s="76">
        <v>87.693461153832331</v>
      </c>
      <c r="H34" s="75">
        <v>0.84522301185619009</v>
      </c>
    </row>
    <row r="35" spans="1:8" ht="15" customHeight="1" x14ac:dyDescent="0.2">
      <c r="A35" s="70">
        <v>23</v>
      </c>
      <c r="B35" s="71"/>
      <c r="C35" s="74">
        <v>8.8171411978432666</v>
      </c>
      <c r="D35" s="75">
        <v>0.91084054759755229</v>
      </c>
      <c r="E35" s="75">
        <v>0.85488241423875466</v>
      </c>
      <c r="F35" s="75">
        <v>0.45063844023317007</v>
      </c>
      <c r="G35" s="76">
        <v>123.70239700515252</v>
      </c>
      <c r="H35" s="75">
        <v>0.8505577547775629</v>
      </c>
    </row>
    <row r="36" spans="1:8" ht="15" customHeight="1" x14ac:dyDescent="0.2">
      <c r="A36" s="70">
        <v>24</v>
      </c>
      <c r="B36" s="71"/>
      <c r="C36" s="74">
        <v>4.6233170108554384</v>
      </c>
      <c r="D36" s="75">
        <v>0.85288034814182856</v>
      </c>
      <c r="E36" s="75">
        <v>0.80656154771985189</v>
      </c>
      <c r="F36" s="75">
        <v>0.83371582863393001</v>
      </c>
      <c r="G36" s="76">
        <v>56.676404826225124</v>
      </c>
      <c r="H36" s="75">
        <v>0.68033545554938468</v>
      </c>
    </row>
    <row r="37" spans="1:8" ht="15" customHeight="1" x14ac:dyDescent="0.2">
      <c r="A37" s="70">
        <v>25</v>
      </c>
      <c r="B37" s="71"/>
      <c r="C37" s="74">
        <v>6.1034343251075134</v>
      </c>
      <c r="D37" s="75">
        <v>0.75130060617363903</v>
      </c>
      <c r="E37" s="75">
        <v>0.74481441277457283</v>
      </c>
      <c r="F37" s="75">
        <v>0.56481367964485896</v>
      </c>
      <c r="G37" s="76">
        <v>134.02324459112756</v>
      </c>
      <c r="H37" s="75">
        <v>0.69588680882207021</v>
      </c>
    </row>
    <row r="38" spans="1:8" ht="15" customHeight="1" x14ac:dyDescent="0.2">
      <c r="A38" s="70">
        <v>26</v>
      </c>
      <c r="B38" s="71"/>
      <c r="C38" s="74">
        <v>8.8187313117412884</v>
      </c>
      <c r="D38" s="75">
        <v>0.81223469039856366</v>
      </c>
      <c r="E38" s="75">
        <v>0.65982298026053332</v>
      </c>
      <c r="F38" s="75">
        <v>0.88704744682713565</v>
      </c>
      <c r="G38" s="76">
        <v>115.32796318432422</v>
      </c>
      <c r="H38" s="75">
        <v>0.80820842165799234</v>
      </c>
    </row>
    <row r="39" spans="1:8" ht="15" customHeight="1" x14ac:dyDescent="0.2">
      <c r="A39" s="70">
        <v>27</v>
      </c>
      <c r="B39" s="71"/>
      <c r="C39" s="74">
        <v>4.9394905601513672</v>
      </c>
      <c r="D39" s="75">
        <v>0.75570784743910413</v>
      </c>
      <c r="E39" s="75">
        <v>0.88092558278606647</v>
      </c>
      <c r="F39" s="75">
        <v>0.70074294947883908</v>
      </c>
      <c r="G39" s="76">
        <v>84.117507351640441</v>
      </c>
      <c r="H39" s="75">
        <v>0.690650747205794</v>
      </c>
    </row>
    <row r="40" spans="1:8" ht="15" customHeight="1" x14ac:dyDescent="0.2">
      <c r="A40" s="70">
        <v>28</v>
      </c>
      <c r="B40" s="71"/>
      <c r="C40" s="74">
        <v>5.7539909884332197</v>
      </c>
      <c r="D40" s="75">
        <v>0.92464647938010502</v>
      </c>
      <c r="E40" s="75">
        <v>0.690670462507745</v>
      </c>
      <c r="F40" s="75">
        <v>0.58121670472857434</v>
      </c>
      <c r="G40" s="76">
        <v>79.373426099708027</v>
      </c>
      <c r="H40" s="75">
        <v>0.95530178307346159</v>
      </c>
    </row>
    <row r="41" spans="1:8" ht="15" customHeight="1" x14ac:dyDescent="0.2">
      <c r="A41" s="72"/>
      <c r="B41" s="72" t="s">
        <v>65</v>
      </c>
      <c r="C41" s="77">
        <f>AVERAGE(C13:C40)</f>
        <v>6.5474708374760651</v>
      </c>
      <c r="D41" s="78">
        <f>AVERAGE(D13:D40)</f>
        <v>0.80975632139475839</v>
      </c>
      <c r="E41" s="78">
        <f>AVERAGE(E13:E40)</f>
        <v>0.7976685403620295</v>
      </c>
      <c r="F41" s="78">
        <f>AVERAGE(F13:F40)</f>
        <v>0.63120655608978271</v>
      </c>
      <c r="G41" s="117">
        <f>AVERAGE(G13:G40)</f>
        <v>97.189189316686097</v>
      </c>
      <c r="H41" s="78">
        <f>AVERAGE(H13:H40)</f>
        <v>0.79760707496462824</v>
      </c>
    </row>
    <row r="42" spans="1:8" ht="15" customHeight="1" x14ac:dyDescent="0.2">
      <c r="A42" s="72"/>
      <c r="B42" s="72" t="s">
        <v>66</v>
      </c>
      <c r="C42" s="77">
        <f>MAX(C13:C40)</f>
        <v>9.4359615937963746</v>
      </c>
      <c r="D42" s="78">
        <f>MAX(D13:D40)</f>
        <v>0.95153289588557599</v>
      </c>
      <c r="E42" s="78">
        <f>MAX(E13:E40)</f>
        <v>0.95285971138390391</v>
      </c>
      <c r="F42" s="78">
        <f>MAX(F13:F40)</f>
        <v>0.88704744682713565</v>
      </c>
      <c r="G42" s="117">
        <f>MAX(G13:G40)</f>
        <v>150.2232398479382</v>
      </c>
      <c r="H42" s="78">
        <f>MAX(H13:H40)</f>
        <v>0.95530178307346159</v>
      </c>
    </row>
    <row r="43" spans="1:8" ht="15" customHeight="1" x14ac:dyDescent="0.2">
      <c r="A43" s="72"/>
      <c r="B43" s="72" t="s">
        <v>67</v>
      </c>
      <c r="C43" s="77">
        <f>MIN(C13:C40)</f>
        <v>4.1066444315883848</v>
      </c>
      <c r="D43" s="78">
        <f>MIN(D13:D40)</f>
        <v>0.64200383547094264</v>
      </c>
      <c r="E43" s="78">
        <f>MIN(E13:E40)</f>
        <v>0.64402059667962719</v>
      </c>
      <c r="F43" s="78">
        <f>MIN(F13:F40)</f>
        <v>0.44153706425864608</v>
      </c>
      <c r="G43" s="117">
        <f>MIN(G13:G40)</f>
        <v>15.39285778035909</v>
      </c>
      <c r="H43" s="78">
        <f>MIN(H13:H40)</f>
        <v>0.68033545554938468</v>
      </c>
    </row>
    <row r="44" spans="1:8" ht="15" customHeight="1" x14ac:dyDescent="0.2">
      <c r="A44" s="72"/>
      <c r="B44" s="72" t="s">
        <v>68</v>
      </c>
      <c r="C44" s="77">
        <f>MEDIAN(C13:C40)</f>
        <v>6.5193051066954872</v>
      </c>
      <c r="D44" s="78">
        <f>MEDIAN(D13:D40)</f>
        <v>0.82068560665259671</v>
      </c>
      <c r="E44" s="78">
        <f>MEDIAN(E13:E40)</f>
        <v>0.79774366224217941</v>
      </c>
      <c r="F44" s="78">
        <f>MEDIAN(F13:F40)</f>
        <v>0.5939089347853187</v>
      </c>
      <c r="G44" s="117">
        <f>MEDIAN(G13:G40)</f>
        <v>98.011791459750128</v>
      </c>
      <c r="H44" s="78">
        <f>MEDIAN(H13:H40)</f>
        <v>0.8134958993735153</v>
      </c>
    </row>
    <row r="45" spans="1:8" s="83" customFormat="1" ht="25.5" x14ac:dyDescent="0.25">
      <c r="A45" s="81" t="s">
        <v>80</v>
      </c>
      <c r="B45" s="82"/>
      <c r="C45" s="81" t="s">
        <v>86</v>
      </c>
      <c r="D45" s="81" t="s">
        <v>96</v>
      </c>
      <c r="E45" s="81" t="s">
        <v>97</v>
      </c>
      <c r="F45" s="81" t="s">
        <v>98</v>
      </c>
      <c r="G45" s="81" t="s">
        <v>61</v>
      </c>
      <c r="H45" s="81" t="s">
        <v>107</v>
      </c>
    </row>
    <row r="46" spans="1:8" ht="15" customHeight="1" x14ac:dyDescent="0.2"/>
    <row r="47" spans="1:8" ht="15" customHeight="1" x14ac:dyDescent="0.2">
      <c r="A47" s="66"/>
      <c r="B47" s="67"/>
      <c r="C47" s="47" t="s">
        <v>73</v>
      </c>
      <c r="D47" s="47" t="s">
        <v>118</v>
      </c>
      <c r="E47" s="47"/>
      <c r="F47" s="84" t="s">
        <v>119</v>
      </c>
      <c r="G47" s="47" t="s">
        <v>120</v>
      </c>
      <c r="H47" s="47" t="s">
        <v>121</v>
      </c>
    </row>
    <row r="48" spans="1:8" ht="15" customHeight="1" x14ac:dyDescent="0.2">
      <c r="A48" s="66"/>
      <c r="B48" s="67"/>
      <c r="C48" s="47"/>
      <c r="D48" s="47"/>
      <c r="E48" s="47"/>
      <c r="F48" s="84"/>
      <c r="G48" s="47"/>
      <c r="H48" s="47"/>
    </row>
    <row r="51" spans="1:15" ht="15" customHeight="1" x14ac:dyDescent="0.2">
      <c r="A51" s="66"/>
      <c r="C51" s="85" t="s">
        <v>124</v>
      </c>
      <c r="D51" s="85"/>
      <c r="E51" s="85"/>
      <c r="F51" s="85"/>
      <c r="G51" s="85"/>
      <c r="H51" s="85"/>
      <c r="I51" s="85"/>
      <c r="J51" s="85"/>
      <c r="K51" s="85"/>
      <c r="L51" s="73"/>
      <c r="M51" s="73"/>
      <c r="N51" s="73"/>
      <c r="O51" s="73"/>
    </row>
    <row r="52" spans="1:15" ht="15" customHeight="1" x14ac:dyDescent="0.2">
      <c r="A52" s="66"/>
      <c r="B52" s="67"/>
      <c r="C52" s="85"/>
      <c r="D52" s="85"/>
      <c r="E52" s="85"/>
      <c r="F52" s="85"/>
      <c r="G52" s="85"/>
      <c r="H52" s="85"/>
      <c r="I52" s="85"/>
      <c r="J52" s="85"/>
      <c r="K52" s="85"/>
      <c r="L52" s="73"/>
      <c r="M52" s="73"/>
      <c r="N52" s="73"/>
      <c r="O52" s="73"/>
    </row>
  </sheetData>
  <mergeCells count="12">
    <mergeCell ref="C47:C48"/>
    <mergeCell ref="D47:E48"/>
    <mergeCell ref="F47:F48"/>
    <mergeCell ref="G47:G48"/>
    <mergeCell ref="H47:H48"/>
    <mergeCell ref="C51:K52"/>
    <mergeCell ref="E4:O5"/>
    <mergeCell ref="C9:C10"/>
    <mergeCell ref="D9:E10"/>
    <mergeCell ref="F9:F10"/>
    <mergeCell ref="G9:G10"/>
    <mergeCell ref="H9:H10"/>
  </mergeCells>
  <pageMargins left="0.75" right="0.75" top="1" bottom="1" header="0.5" footer="0.5"/>
  <pageSetup scale="5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CE51-E4CD-4020-83DA-6ACE147937DB}">
  <dimension ref="A1:K29"/>
  <sheetViews>
    <sheetView zoomScale="130" zoomScaleNormal="130" workbookViewId="0"/>
  </sheetViews>
  <sheetFormatPr defaultColWidth="8.85546875" defaultRowHeight="12.75" x14ac:dyDescent="0.2"/>
  <cols>
    <col min="1" max="1" width="8.85546875" style="6"/>
    <col min="2" max="2" width="18.42578125" style="6" customWidth="1"/>
    <col min="3" max="4" width="21.28515625" style="6" customWidth="1"/>
    <col min="5" max="16384" width="8.85546875" style="6"/>
  </cols>
  <sheetData>
    <row r="1" spans="1:11" ht="18" x14ac:dyDescent="0.25">
      <c r="A1" s="36" t="s">
        <v>131</v>
      </c>
    </row>
    <row r="4" spans="1:11" ht="27" customHeight="1" x14ac:dyDescent="0.2">
      <c r="B4" s="15" t="s">
        <v>28</v>
      </c>
      <c r="C4" s="16" t="s">
        <v>56</v>
      </c>
      <c r="D4" s="16" t="s">
        <v>57</v>
      </c>
    </row>
    <row r="5" spans="1:11" ht="15" customHeight="1" x14ac:dyDescent="0.2">
      <c r="B5" s="14">
        <v>1</v>
      </c>
      <c r="C5" s="7">
        <v>799</v>
      </c>
      <c r="D5" s="7">
        <v>799</v>
      </c>
      <c r="E5" s="93"/>
      <c r="F5" s="93"/>
      <c r="G5" s="8"/>
      <c r="H5" s="8"/>
      <c r="I5" s="8"/>
      <c r="J5" s="8"/>
      <c r="K5" s="8"/>
    </row>
    <row r="6" spans="1:11" ht="15" customHeight="1" x14ac:dyDescent="0.2">
      <c r="B6" s="14">
        <v>2</v>
      </c>
      <c r="C6" s="7">
        <v>1527.2920353982302</v>
      </c>
      <c r="D6" s="7">
        <v>763.64601769911508</v>
      </c>
      <c r="E6" s="93"/>
      <c r="F6" s="93"/>
      <c r="G6" s="8"/>
      <c r="H6" s="8"/>
      <c r="I6" s="8"/>
      <c r="J6" s="8"/>
      <c r="K6" s="8"/>
    </row>
    <row r="7" spans="1:11" ht="15" customHeight="1" x14ac:dyDescent="0.2">
      <c r="B7" s="14">
        <v>3</v>
      </c>
      <c r="C7" s="7">
        <v>2184.8761061946907</v>
      </c>
      <c r="D7" s="7">
        <v>728.29203539823015</v>
      </c>
      <c r="E7" s="93"/>
      <c r="F7" s="93"/>
      <c r="G7" s="8"/>
      <c r="H7" s="8"/>
      <c r="I7" s="8"/>
      <c r="J7" s="8"/>
      <c r="K7" s="8"/>
    </row>
    <row r="8" spans="1:11" ht="15" customHeight="1" x14ac:dyDescent="0.2">
      <c r="B8" s="14">
        <v>4</v>
      </c>
      <c r="C8" s="7">
        <v>2771.7522123893809</v>
      </c>
      <c r="D8" s="7">
        <v>692.93805309734523</v>
      </c>
      <c r="E8" s="93"/>
      <c r="F8" s="93"/>
      <c r="G8" s="8"/>
      <c r="H8" s="8"/>
      <c r="I8" s="8"/>
      <c r="J8" s="8"/>
      <c r="K8" s="8"/>
    </row>
    <row r="9" spans="1:11" ht="15" customHeight="1" x14ac:dyDescent="0.2">
      <c r="B9" s="14">
        <v>5</v>
      </c>
      <c r="C9" s="7">
        <v>3287.9203539823015</v>
      </c>
      <c r="D9" s="7">
        <v>657.58407079646031</v>
      </c>
      <c r="E9" s="93"/>
      <c r="F9" s="93"/>
      <c r="G9" s="8"/>
      <c r="H9" s="8"/>
      <c r="I9" s="8"/>
      <c r="J9" s="8"/>
      <c r="K9" s="8"/>
    </row>
    <row r="10" spans="1:11" ht="15" customHeight="1" x14ac:dyDescent="0.2">
      <c r="B10" s="14">
        <v>6</v>
      </c>
      <c r="C10" s="7">
        <v>3733.3805309734526</v>
      </c>
      <c r="D10" s="7">
        <v>622.23008849557539</v>
      </c>
      <c r="E10" s="93"/>
      <c r="F10" s="93"/>
      <c r="G10" s="8"/>
      <c r="H10" s="8"/>
      <c r="I10" s="8"/>
      <c r="J10" s="8"/>
      <c r="K10" s="8"/>
    </row>
    <row r="11" spans="1:11" ht="15" customHeight="1" x14ac:dyDescent="0.2">
      <c r="B11" s="14">
        <v>7</v>
      </c>
      <c r="C11" s="7">
        <v>4108.132743362833</v>
      </c>
      <c r="D11" s="7">
        <v>586.87610619469046</v>
      </c>
      <c r="E11" s="93"/>
      <c r="F11" s="93"/>
      <c r="G11" s="8"/>
      <c r="H11" s="8"/>
      <c r="I11" s="8"/>
      <c r="J11" s="8"/>
      <c r="K11" s="8"/>
    </row>
    <row r="12" spans="1:11" ht="15" customHeight="1" x14ac:dyDescent="0.2">
      <c r="B12" s="14">
        <v>8</v>
      </c>
      <c r="C12" s="7">
        <v>4412.1769911504443</v>
      </c>
      <c r="D12" s="7">
        <v>551.52212389380554</v>
      </c>
      <c r="E12" s="93"/>
      <c r="F12" s="93"/>
      <c r="G12" s="8"/>
      <c r="H12" s="8"/>
      <c r="I12" s="8"/>
      <c r="J12" s="8"/>
      <c r="K12" s="8"/>
    </row>
    <row r="13" spans="1:11" ht="15" customHeight="1" x14ac:dyDescent="0.2">
      <c r="B13" s="14">
        <v>9</v>
      </c>
      <c r="C13" s="7">
        <v>4709.1504424778777</v>
      </c>
      <c r="D13" s="7">
        <v>523.23893805309751</v>
      </c>
      <c r="E13" s="93"/>
      <c r="F13" s="93"/>
      <c r="G13" s="8"/>
      <c r="H13" s="8"/>
      <c r="I13" s="8"/>
      <c r="J13" s="8"/>
      <c r="K13" s="8"/>
    </row>
    <row r="14" spans="1:11" ht="15" customHeight="1" x14ac:dyDescent="0.2">
      <c r="B14" s="14">
        <v>10</v>
      </c>
      <c r="C14" s="7">
        <v>5000.981496379728</v>
      </c>
      <c r="D14" s="7">
        <v>500.09814963797282</v>
      </c>
      <c r="E14" s="93"/>
      <c r="F14" s="93"/>
      <c r="G14" s="8"/>
      <c r="H14" s="8"/>
      <c r="I14" s="8"/>
      <c r="J14" s="8"/>
      <c r="K14" s="8"/>
    </row>
    <row r="15" spans="1:11" ht="15" customHeight="1" x14ac:dyDescent="0.2">
      <c r="B15" s="14">
        <v>11</v>
      </c>
      <c r="C15" s="7">
        <v>5288.9557522123905</v>
      </c>
      <c r="D15" s="7">
        <v>480.81415929203553</v>
      </c>
      <c r="E15" s="93"/>
      <c r="F15" s="93"/>
    </row>
    <row r="16" spans="1:11" ht="15" customHeight="1" x14ac:dyDescent="0.2">
      <c r="B16" s="14">
        <v>12</v>
      </c>
      <c r="C16" s="7">
        <v>5573.9632402995248</v>
      </c>
      <c r="D16" s="7">
        <v>464.49693669162707</v>
      </c>
      <c r="E16" s="93"/>
      <c r="F16" s="93"/>
    </row>
    <row r="17" spans="2:6" ht="15" customHeight="1" x14ac:dyDescent="0.2">
      <c r="B17" s="14">
        <v>13</v>
      </c>
      <c r="C17" s="7">
        <v>5856.6396965866006</v>
      </c>
      <c r="D17" s="7">
        <v>450.51074589127694</v>
      </c>
      <c r="E17" s="93"/>
      <c r="F17" s="93"/>
    </row>
    <row r="18" spans="2:6" ht="15" customHeight="1" x14ac:dyDescent="0.2">
      <c r="B18" s="14">
        <v>14</v>
      </c>
      <c r="C18" s="7">
        <v>6137.4513274336296</v>
      </c>
      <c r="D18" s="7">
        <v>438.38938053097354</v>
      </c>
      <c r="E18" s="93"/>
      <c r="F18" s="93"/>
    </row>
    <row r="19" spans="2:6" ht="15" customHeight="1" x14ac:dyDescent="0.2">
      <c r="B19" s="14">
        <v>15</v>
      </c>
      <c r="C19" s="7">
        <v>6416.7477876106213</v>
      </c>
      <c r="D19" s="7">
        <v>427.78318584070809</v>
      </c>
      <c r="E19" s="93"/>
      <c r="F19" s="93"/>
    </row>
    <row r="20" spans="2:6" ht="15" customHeight="1" x14ac:dyDescent="0.2">
      <c r="B20" s="14">
        <v>16</v>
      </c>
      <c r="C20" s="7">
        <v>6694.7964601769936</v>
      </c>
      <c r="D20" s="7">
        <v>418.4247787610621</v>
      </c>
      <c r="E20" s="93"/>
      <c r="F20" s="93"/>
    </row>
    <row r="21" spans="2:6" ht="15" customHeight="1" x14ac:dyDescent="0.2">
      <c r="B21" s="14">
        <v>17</v>
      </c>
      <c r="C21" s="7">
        <v>6971.8053097345155</v>
      </c>
      <c r="D21" s="7">
        <v>410.10619469026562</v>
      </c>
      <c r="E21" s="93"/>
      <c r="F21" s="93"/>
    </row>
    <row r="22" spans="2:6" ht="15" customHeight="1" x14ac:dyDescent="0.2">
      <c r="B22" s="14">
        <v>18</v>
      </c>
      <c r="C22" s="7">
        <v>7247.9385188635333</v>
      </c>
      <c r="D22" s="7">
        <v>402.66325104797409</v>
      </c>
      <c r="E22" s="93"/>
      <c r="F22" s="93"/>
    </row>
    <row r="23" spans="2:6" ht="15" customHeight="1" x14ac:dyDescent="0.2">
      <c r="B23" s="14">
        <v>19</v>
      </c>
      <c r="C23" s="7">
        <v>7523.3274336283221</v>
      </c>
      <c r="D23" s="7">
        <v>395.96460176991167</v>
      </c>
      <c r="E23" s="93"/>
      <c r="F23" s="93"/>
    </row>
    <row r="24" spans="2:6" ht="15" customHeight="1" x14ac:dyDescent="0.2">
      <c r="B24" s="14">
        <v>20</v>
      </c>
      <c r="C24" s="7">
        <v>7798.0783817951997</v>
      </c>
      <c r="D24" s="7">
        <v>389.90391908976</v>
      </c>
      <c r="E24" s="93"/>
      <c r="F24" s="93"/>
    </row>
    <row r="25" spans="2:6" ht="15" customHeight="1" x14ac:dyDescent="0.2">
      <c r="B25" s="14">
        <v>21</v>
      </c>
      <c r="C25" s="7">
        <v>8072.2783588093362</v>
      </c>
      <c r="D25" s="7">
        <v>384.39420756234932</v>
      </c>
      <c r="E25" s="93"/>
      <c r="F25" s="93"/>
    </row>
    <row r="26" spans="2:6" ht="15" customHeight="1" x14ac:dyDescent="0.2">
      <c r="B26" s="14">
        <v>22</v>
      </c>
      <c r="C26" s="7">
        <v>8345.9992304732641</v>
      </c>
      <c r="D26" s="7">
        <v>379.36360138514834</v>
      </c>
      <c r="E26" s="93"/>
      <c r="F26" s="93"/>
    </row>
    <row r="27" spans="2:6" ht="15" customHeight="1" x14ac:dyDescent="0.2">
      <c r="B27" s="14">
        <v>23</v>
      </c>
      <c r="C27" s="7">
        <v>8619.3008849557555</v>
      </c>
      <c r="D27" s="7">
        <v>374.7522123893807</v>
      </c>
      <c r="E27" s="93"/>
      <c r="F27" s="93"/>
    </row>
    <row r="28" spans="2:6" ht="15" customHeight="1" x14ac:dyDescent="0.2">
      <c r="B28" s="14">
        <v>24</v>
      </c>
      <c r="C28" s="7">
        <v>8892.2336283185887</v>
      </c>
      <c r="D28" s="7">
        <v>370.50973451327451</v>
      </c>
      <c r="E28" s="93"/>
      <c r="F28" s="93"/>
    </row>
    <row r="29" spans="2:6" ht="15" customHeight="1" x14ac:dyDescent="0.2">
      <c r="B29" s="14">
        <v>25</v>
      </c>
      <c r="C29" s="7">
        <v>9275</v>
      </c>
      <c r="D29" s="7">
        <v>371</v>
      </c>
      <c r="E29" s="93"/>
      <c r="F29" s="93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Countries</vt:lpstr>
      <vt:lpstr>Sectors and Processes</vt:lpstr>
      <vt:lpstr>Sample PRO Data</vt:lpstr>
      <vt:lpstr>2025 PRO Data Licensing Fees</vt:lpstr>
      <vt:lpstr>Sample PLUS Data</vt:lpstr>
      <vt:lpstr>2025 PLUS Data Licensing Fee</vt:lpstr>
      <vt:lpstr>Sample CORE Data</vt:lpstr>
      <vt:lpstr>2025 CORE Data Licensing Fee</vt:lpstr>
    </vt:vector>
  </TitlesOfParts>
  <Company>MetricNet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MetricNet 2025 Contact Center and Service Desk Benchmarking Data Inventory and Pricing Sheet</dc:title>
  <dc:subject>MetricNet 2025 Contact Center and Service Desk Benchmarking Data Inventory and Pricing Sheet</dc:subject>
  <dc:creator>MetricNet, LLC</dc:creator>
  <cp:lastModifiedBy>Angela Irizarry</cp:lastModifiedBy>
  <dcterms:created xsi:type="dcterms:W3CDTF">2011-09-25T01:12:45Z</dcterms:created>
  <dcterms:modified xsi:type="dcterms:W3CDTF">2025-12-04T17:26:52Z</dcterms:modified>
</cp:coreProperties>
</file>